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3"/>
  </bookViews>
  <sheets>
    <sheet name="титул" sheetId="1" r:id="rId1"/>
    <sheet name="Лист2" sheetId="2" state="hidden" r:id="rId2"/>
    <sheet name="кредиті по д.о." sheetId="3" state="hidden" r:id="rId3"/>
    <sheet name="план" sheetId="4" r:id="rId4"/>
  </sheets>
  <definedNames>
    <definedName name="_xlnm.Print_Titles" localSheetId="2">'кредиті по д.о.'!$8:$8</definedName>
    <definedName name="_xlnm.Print_Titles" localSheetId="3">'план'!$8:$8</definedName>
    <definedName name="_xlnm.Print_Area" localSheetId="2">'кредиті по д.о.'!$A$1:$AA$97</definedName>
    <definedName name="_xlnm.Print_Area" localSheetId="1">'Лист2'!$A$1:$J$14</definedName>
    <definedName name="_xlnm.Print_Area" localSheetId="3">'план'!$A$1:$AA$128</definedName>
    <definedName name="_xlnm.Print_Area" localSheetId="0">'титул'!$A$1:$BB$28</definedName>
  </definedNames>
  <calcPr fullCalcOnLoad="1"/>
</workbook>
</file>

<file path=xl/sharedStrings.xml><?xml version="1.0" encoding="utf-8"?>
<sst xmlns="http://schemas.openxmlformats.org/spreadsheetml/2006/main" count="693" uniqueCount="262">
  <si>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</si>
  <si>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</si>
  <si>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</si>
  <si>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</si>
  <si>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</si>
  <si>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</si>
  <si>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</si>
  <si>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</si>
  <si>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</si>
  <si>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</si>
  <si>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</si>
  <si>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</si>
  <si>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</si>
  <si>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</t>
  </si>
  <si>
    <t>Теоретичне навчання</t>
  </si>
  <si>
    <t>Дипломні проекти</t>
  </si>
  <si>
    <t>Канікули</t>
  </si>
  <si>
    <t>Донбаська державна машинобудівна академія</t>
  </si>
  <si>
    <t>С</t>
  </si>
  <si>
    <t>Практика</t>
  </si>
  <si>
    <t>П</t>
  </si>
  <si>
    <t>Державна атестація</t>
  </si>
  <si>
    <t>Дипломне проектування</t>
  </si>
  <si>
    <t>Екзамени</t>
  </si>
  <si>
    <t>Всього</t>
  </si>
  <si>
    <t>Тижнів</t>
  </si>
  <si>
    <t>№ п/п</t>
  </si>
  <si>
    <t>ЗАГАЛЬНА КІЛЬКІСТЬ ГОДИН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</si>
  <si>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</si>
  <si>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</si>
  <si>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</si>
  <si>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Разом:</t>
  </si>
  <si>
    <t>САПР технологічних процесів</t>
  </si>
  <si>
    <t>Технологічне оснащення автоматизованих дільниць та цехів</t>
  </si>
  <si>
    <t>Автоматизація виробничих процесів машинобудування</t>
  </si>
  <si>
    <t>Охорона праці в галузі</t>
  </si>
  <si>
    <t>Системи автоматизованого програмування верстатів з ЧПУ</t>
  </si>
  <si>
    <t>Технологічні основи ГВС</t>
  </si>
  <si>
    <t>Н</t>
  </si>
  <si>
    <t>Настановна сесія</t>
  </si>
  <si>
    <t>Справка</t>
  </si>
  <si>
    <t>Автоматизація виробничих процесів машинобудування (курс.робота)</t>
  </si>
  <si>
    <t xml:space="preserve">лекції </t>
  </si>
  <si>
    <t>лабораторні</t>
  </si>
  <si>
    <t>практичні</t>
  </si>
  <si>
    <t>Триместр</t>
  </si>
  <si>
    <t>Переддипломна практика</t>
  </si>
  <si>
    <t>Захист дипломного проекту (роботи)</t>
  </si>
  <si>
    <t>Цивільний захист</t>
  </si>
  <si>
    <t>ЗД</t>
  </si>
  <si>
    <t>Захист дипломного проекту</t>
  </si>
  <si>
    <t>Разом за п.1.1:</t>
  </si>
  <si>
    <t>Разом за п.1.2:</t>
  </si>
  <si>
    <t>Міністерство освіти і науки України</t>
  </si>
  <si>
    <t>НАВЧАЛЬНИЙ ПЛАН</t>
  </si>
  <si>
    <t>II. ЗВЕДЕНІ ДАНІ ПРО БЮДЖЕТ ЧАСУ (в тижнях)</t>
  </si>
  <si>
    <t>III. ДЕРЖАВНА АТЕСТАЦІЯ</t>
  </si>
  <si>
    <t>IV. ПРАКТИКА</t>
  </si>
  <si>
    <t>Види практики</t>
  </si>
  <si>
    <t>Випускна робота</t>
  </si>
  <si>
    <t>12+20+8</t>
  </si>
  <si>
    <r>
      <t xml:space="preserve">форма навчання:    </t>
    </r>
    <r>
      <rPr>
        <b/>
        <sz val="14"/>
        <rFont val="Times New Roman"/>
        <family val="1"/>
      </rPr>
      <t xml:space="preserve">заочна </t>
    </r>
  </si>
  <si>
    <t xml:space="preserve"> 4/4</t>
  </si>
  <si>
    <t>I. Графік навчального процесу</t>
  </si>
  <si>
    <t>Усього</t>
  </si>
  <si>
    <t>Тижні</t>
  </si>
  <si>
    <t>Назва навчальної дисципліни</t>
  </si>
  <si>
    <t>Форма державної атестації (екзамен, дипломний проект (робота))</t>
  </si>
  <si>
    <t>Переддипломна</t>
  </si>
  <si>
    <t>Дипломний проект</t>
  </si>
  <si>
    <t>курсові</t>
  </si>
  <si>
    <t>екзамени</t>
  </si>
  <si>
    <t>заліки</t>
  </si>
  <si>
    <t>проекти</t>
  </si>
  <si>
    <t>роботи</t>
  </si>
  <si>
    <t>Кількість годин</t>
  </si>
  <si>
    <t>загальний обсяг</t>
  </si>
  <si>
    <t>всього</t>
  </si>
  <si>
    <t>аудиторні</t>
  </si>
  <si>
    <t>самостійна робота</t>
  </si>
  <si>
    <t>у тому числі:</t>
  </si>
  <si>
    <t>НАЗВА НАВЧАЛЬНОЇ ДИСЦИПЛІНИ</t>
  </si>
  <si>
    <t>на основі ОПП підготовки бакалавра</t>
  </si>
  <si>
    <t xml:space="preserve">Позначення: Н – настановна сесія; С – екзаменаційна сесія; П – практика; К – канікули; Д– дипломне проектування; ЗД – захист дипломного проекту </t>
  </si>
  <si>
    <t>Виконання дипломн. проекту</t>
  </si>
  <si>
    <t>Держ. атест.</t>
  </si>
  <si>
    <t>Назва
 практики</t>
  </si>
  <si>
    <t>Кількість кредитів ЄКТС</t>
  </si>
  <si>
    <t>1 курс</t>
  </si>
  <si>
    <t xml:space="preserve">       II. ЗВЕДЕНІ ДАНІ ПРО БЮДЖЕТ ЧАСУ, тижні                                         ІІІ. ПРАКТИКА                            IV. ДЕРЖАВНА АТЕСТАЦІЯ</t>
  </si>
  <si>
    <t>1.2.1</t>
  </si>
  <si>
    <t>2.1</t>
  </si>
  <si>
    <t>2.2</t>
  </si>
  <si>
    <t>3.1</t>
  </si>
  <si>
    <t>С.В. Ковалевський</t>
  </si>
  <si>
    <t>4/2</t>
  </si>
  <si>
    <t>Завідувач кафедри ТМ</t>
  </si>
  <si>
    <t>К</t>
  </si>
  <si>
    <r>
      <t xml:space="preserve">спеціальність: </t>
    </r>
    <r>
      <rPr>
        <b/>
        <sz val="14"/>
        <rFont val="Times New Roman"/>
        <family val="1"/>
      </rPr>
      <t>131 "Прикладна механіка "</t>
    </r>
  </si>
  <si>
    <r>
      <t xml:space="preserve">спеціалізації: </t>
    </r>
    <r>
      <rPr>
        <b/>
        <sz val="14"/>
        <rFont val="Times New Roman"/>
        <family val="1"/>
      </rPr>
      <t>"Технології машинобудування" (ТМ)</t>
    </r>
  </si>
  <si>
    <t>1 ОБОВ'ЯЗКОВІ НАВЧАЛЬНІ ДИСЦИПЛІНИ</t>
  </si>
  <si>
    <t>Охорона праці в галузі та цивільний захист</t>
  </si>
  <si>
    <t>1.2 Дисципліни природничо-наукової (фундаментальної) підготовки</t>
  </si>
  <si>
    <t>1.2.1.1</t>
  </si>
  <si>
    <t>1.2.1.2</t>
  </si>
  <si>
    <t>1.3 Дисципліни професійної підготовки</t>
  </si>
  <si>
    <t>1.3.1</t>
  </si>
  <si>
    <t>1.3.2</t>
  </si>
  <si>
    <t>1.3.3</t>
  </si>
  <si>
    <t>3 ДЕРЖАВНА АТЕСТАЦІЯ</t>
  </si>
  <si>
    <t>2 ПРАКТИЧНА ПІДГОТОВКА</t>
  </si>
  <si>
    <t>Завідувач кафедри МПФ</t>
  </si>
  <si>
    <t>О.Є. Марков</t>
  </si>
  <si>
    <t>Завідувач кафедри ТіОЗВ</t>
  </si>
  <si>
    <t>Н.О. Макаренко</t>
  </si>
  <si>
    <t>Дисципліни каф. ТМ</t>
  </si>
  <si>
    <t>Комп’ютерне моделювання і проектування процесів і машин (МПФ)</t>
  </si>
  <si>
    <r>
      <t xml:space="preserve">підготовки: </t>
    </r>
    <r>
      <rPr>
        <b/>
        <sz val="14"/>
        <rFont val="Times New Roman"/>
        <family val="1"/>
      </rPr>
      <t>магістра</t>
    </r>
  </si>
  <si>
    <t>Строк навчання  -  1,5 роки</t>
  </si>
  <si>
    <t>2 курс</t>
  </si>
  <si>
    <t>1.1.1</t>
  </si>
  <si>
    <t>Іноземна мова (за професійним спрямуванням)</t>
  </si>
  <si>
    <t>1.1.1.1</t>
  </si>
  <si>
    <t>1</t>
  </si>
  <si>
    <t>1.1.1.2</t>
  </si>
  <si>
    <t>Система 3-D моделювання Power Shape</t>
  </si>
  <si>
    <t>Основи сучасних теорій моделювання процесів</t>
  </si>
  <si>
    <t>1.2.2</t>
  </si>
  <si>
    <t>2 ДИСЦИПЛІНИ ВІЛЬНОГО ВИБОРУ</t>
  </si>
  <si>
    <t>1.3.1.1</t>
  </si>
  <si>
    <t>1.3.1.2</t>
  </si>
  <si>
    <t xml:space="preserve">Діагностика технологічних систем та виробів машинобудування </t>
  </si>
  <si>
    <t>2.1.2</t>
  </si>
  <si>
    <t>2.1.3</t>
  </si>
  <si>
    <t>Разом за п.1.3:</t>
  </si>
  <si>
    <t>4/0</t>
  </si>
  <si>
    <t>2.1 Дисципліни каф. ТМ</t>
  </si>
  <si>
    <t>Разом за п.2.1:</t>
  </si>
  <si>
    <t>8/4</t>
  </si>
  <si>
    <t>ЗАГАЛЬНА КІЛЬКІСТЬ (спец. ТМ):</t>
  </si>
  <si>
    <t>8/0</t>
  </si>
  <si>
    <t>1.1 Соціально-гуманітарні дисципліни</t>
  </si>
  <si>
    <t>Інтелектуальна власність та принципи організації наукових досліджень</t>
  </si>
  <si>
    <t>Інтелектуальна власність</t>
  </si>
  <si>
    <t xml:space="preserve">Методика та організація наукових досліджень </t>
  </si>
  <si>
    <t>1.2.2.1</t>
  </si>
  <si>
    <t>1.2.2.2</t>
  </si>
  <si>
    <t>1.2.3</t>
  </si>
  <si>
    <t>Мехатроніка в технологічних системах</t>
  </si>
  <si>
    <t>1.2 Дисципліни природничо-наукової (фундаментальної) підготовки спеціалізації каф. МПФ</t>
  </si>
  <si>
    <t>Чисельні методи аналізу обладнання і процесів ОМТ</t>
  </si>
  <si>
    <t>Дисципліни каф. МПФ</t>
  </si>
  <si>
    <t>2.3.2.1</t>
  </si>
  <si>
    <t>Ковальсько-штампувальне обладнання (курсовий проект)</t>
  </si>
  <si>
    <t/>
  </si>
  <si>
    <t>2.3.2.2</t>
  </si>
  <si>
    <t>Комп’ютерне моделювання і проектування процесів і машин (ч.4)</t>
  </si>
  <si>
    <t>2.3.2.3</t>
  </si>
  <si>
    <t>Основи тертя, зношування і змащення</t>
  </si>
  <si>
    <t>2.3.2.4</t>
  </si>
  <si>
    <t>2.3.2.5</t>
  </si>
  <si>
    <t>Спец курс за напрямком магістерської роботи</t>
  </si>
  <si>
    <t>2.3.2.6</t>
  </si>
  <si>
    <t>Технологія виготовлення, наладка та ремонт КШО</t>
  </si>
  <si>
    <t>Разом 2.3.2.1</t>
  </si>
  <si>
    <t>Сучасне обладнання, автоматичні лінії та гнучкі виробничі системи</t>
  </si>
  <si>
    <t>Гідравлічні машини, гідроприводи та гідропневмоавтоматика (ч.2)</t>
  </si>
  <si>
    <t>Гідравлічні машини, гідроприводи та гідропневмоавтоматика</t>
  </si>
  <si>
    <t>Разом 2.3.2.3</t>
  </si>
  <si>
    <t>2.2 Дисципліни каф.МПФ</t>
  </si>
  <si>
    <t>2.2.1</t>
  </si>
  <si>
    <t>Автоматизація та роботизація ковальсько-штампувального виробництва (ч.2)</t>
  </si>
  <si>
    <t>2.2.2</t>
  </si>
  <si>
    <t xml:space="preserve"> 8/0</t>
  </si>
  <si>
    <t>ЗАГАЛЬНА КІЛЬКІСТЬ (спец. МПФ):</t>
  </si>
  <si>
    <t>Екзаменаційна сесія</t>
  </si>
  <si>
    <t>Настановна  сесія</t>
  </si>
  <si>
    <t xml:space="preserve"> 4/0</t>
  </si>
  <si>
    <t>0/2</t>
  </si>
  <si>
    <t>1.2 Дисципліни природничо-наукової (фундаментальної) підготовки спеціалізації каф. ТМ</t>
  </si>
  <si>
    <t>8/2</t>
  </si>
  <si>
    <t>0</t>
  </si>
  <si>
    <t>12/2</t>
  </si>
  <si>
    <t>16/2</t>
  </si>
  <si>
    <t>32/6</t>
  </si>
  <si>
    <t>28/4</t>
  </si>
  <si>
    <t>36/3</t>
  </si>
  <si>
    <t>32/0</t>
  </si>
  <si>
    <t>24/8</t>
  </si>
  <si>
    <t>36/4</t>
  </si>
  <si>
    <t>V. ПЛАН НАВЧАЛЬНОГО ПРОЦЕСУ на 2017/2018 навч. рік (заочн. форма)</t>
  </si>
  <si>
    <t>Директор ЦЗДО</t>
  </si>
  <si>
    <t>М.М. Федоров</t>
  </si>
  <si>
    <t>Автоматизація технологічних систем та комплексів</t>
  </si>
  <si>
    <t>САПР та інформаційні системи в машинобудуванні</t>
  </si>
  <si>
    <t>1.3.1.3</t>
  </si>
  <si>
    <t>1.3.1.4</t>
  </si>
  <si>
    <t>1.3.2.1</t>
  </si>
  <si>
    <t>1.3.2.2</t>
  </si>
  <si>
    <t>1.3.2.3</t>
  </si>
  <si>
    <t>8</t>
  </si>
  <si>
    <t>24/6</t>
  </si>
  <si>
    <t>Кваліфікація: магістр з прикладної механіки</t>
  </si>
  <si>
    <t>Технологія функціональних та нано- поверхонь</t>
  </si>
  <si>
    <t>32/8</t>
  </si>
  <si>
    <t>у стационара есть целевая подготовка 6 кредитов</t>
  </si>
  <si>
    <t>наст</t>
  </si>
  <si>
    <t>сем</t>
  </si>
  <si>
    <t>1.1 и 1.2</t>
  </si>
  <si>
    <t>ТМ</t>
  </si>
  <si>
    <t>МПФ</t>
  </si>
  <si>
    <t>ЗАТВЕРДЖЕНО</t>
  </si>
  <si>
    <t xml:space="preserve">          протокол № 7</t>
  </si>
  <si>
    <t xml:space="preserve">   на засіданні Вченої ради</t>
  </si>
  <si>
    <t xml:space="preserve"> 30    березня          2017 р.</t>
  </si>
  <si>
    <t>Ректор ______________</t>
  </si>
  <si>
    <t xml:space="preserve">     ( Ковальов В.Д.)</t>
  </si>
  <si>
    <t>Семестр</t>
  </si>
  <si>
    <t>Розподіл годин на тиждень за курсами і семестрами</t>
  </si>
  <si>
    <t>кількість тижнів у семестрі</t>
  </si>
  <si>
    <t>Розподіл за семестрами</t>
  </si>
  <si>
    <t>6/0</t>
  </si>
  <si>
    <t>2/0</t>
  </si>
  <si>
    <t>1.2 Дисципліни природничо-наукової (фундаментальної) підготовки спеціалізації каф. ОіТЗВ</t>
  </si>
  <si>
    <t>Основи сучасних теорій моделювання процесів ТМ</t>
  </si>
  <si>
    <t>Дисципліни каф. ОТЗВ</t>
  </si>
  <si>
    <t>2.3.3.1.1</t>
  </si>
  <si>
    <t>Проектування технологічних процесів зварювального виробництва</t>
  </si>
  <si>
    <t>Проектування технологічних процесів зварювального виробництва (к.пр)</t>
  </si>
  <si>
    <t>2.3.3.1.2</t>
  </si>
  <si>
    <t>Складально-зварювальне оснащення</t>
  </si>
  <si>
    <t>Складально-зварювальне оснащення (к.р)</t>
  </si>
  <si>
    <t>2.3.3.1.3</t>
  </si>
  <si>
    <t>Спецкурс за напрямком магістерської роботи</t>
  </si>
  <si>
    <t>2.3.3.1.4</t>
  </si>
  <si>
    <t>Управління якістю продукції</t>
  </si>
  <si>
    <t>2.3.3.1.5</t>
  </si>
  <si>
    <t>Цільова індивідуальна підготовка</t>
  </si>
  <si>
    <t>Разом 1.3</t>
  </si>
  <si>
    <t>16/4</t>
  </si>
  <si>
    <t>20/4</t>
  </si>
  <si>
    <t>2.1.1</t>
  </si>
  <si>
    <t>40/6</t>
  </si>
  <si>
    <t>52/10</t>
  </si>
  <si>
    <t>6+15+9</t>
  </si>
  <si>
    <t>58/8</t>
  </si>
  <si>
    <t>2.3 Дисципліни каф. ОТЗВ</t>
  </si>
  <si>
    <t>2.3.1</t>
  </si>
  <si>
    <t>Організація, керування і проектування зварювального виробництва</t>
  </si>
  <si>
    <t>2.3.2</t>
  </si>
  <si>
    <t>Проектування систем керування</t>
  </si>
  <si>
    <t>2</t>
  </si>
  <si>
    <t>2.3.3</t>
  </si>
  <si>
    <t>2.3.4</t>
  </si>
  <si>
    <t>Спеціальні розділи міцності</t>
  </si>
  <si>
    <t>Спеціальні методи зварювання</t>
  </si>
  <si>
    <t>Разом за п.2.2:</t>
  </si>
  <si>
    <t>Разом за п.2.3:</t>
  </si>
  <si>
    <t>ЗАГАЛЬНА КІЛЬКІСТЬ (спец. ОТЗВ):</t>
  </si>
  <si>
    <t>40/4</t>
  </si>
  <si>
    <t>44/8</t>
  </si>
  <si>
    <t>Технології і устаткування зварювання                                           (ОТЗВ)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</si>
</sst>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_-;\-* #,##0.00_-;\ &quot;&quot;_-;_-@_-"/>
    <numFmt numFmtId="186" formatCode="#,##0.00;\-* #,##0.00_-;\ &quot;&quot;_-;_-@_-"/>
    <numFmt numFmtId="187" formatCode="#,##0.0_ ;\-#,##0.0\ "/>
    <numFmt numFmtId="188" formatCode="#,##0_-;\-* #,##0_-;\ _-;_-@_-"/>
    <numFmt numFmtId="189" formatCode="#,##0;\-* #,##0_-;\ _-;_-@_-"/>
    <numFmt numFmtId="190" formatCode="#,##0.0_-;\-* #,##0.0_-;\ _-;_-@_-"/>
  </numFmts>
  <fonts count="7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4"/>
      <color indexed="8"/>
      <name val="Times New Roman"/>
      <family val="1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8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Times New Roman Cyr"/>
      <family val="0"/>
    </font>
    <font>
      <b/>
      <i/>
      <sz val="10"/>
      <name val="Arial Cyr"/>
      <family val="0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/>
      <top style="thin">
        <color indexed="8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21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vertical="center"/>
      <protection/>
    </xf>
    <xf numFmtId="18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80" fontId="9" fillId="0" borderId="0" xfId="0" applyNumberFormat="1" applyFont="1" applyFill="1" applyBorder="1" applyAlignment="1" applyProtection="1">
      <alignment horizontal="left" vertical="center" wrapText="1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vertical="center"/>
      <protection/>
    </xf>
    <xf numFmtId="180" fontId="7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center" wrapText="1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horizontal="left" vertical="center" wrapText="1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" fontId="6" fillId="0" borderId="0" xfId="0" applyNumberFormat="1" applyFont="1" applyAlignment="1">
      <alignment/>
    </xf>
    <xf numFmtId="0" fontId="0" fillId="0" borderId="0" xfId="0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9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8" fillId="0" borderId="0" xfId="53" applyFont="1">
      <alignment/>
      <protection/>
    </xf>
    <xf numFmtId="0" fontId="17" fillId="0" borderId="0" xfId="53" applyFont="1">
      <alignment/>
      <protection/>
    </xf>
    <xf numFmtId="0" fontId="0" fillId="0" borderId="0" xfId="0" applyBorder="1" applyAlignment="1">
      <alignment horizontal="center" vertical="center"/>
    </xf>
    <xf numFmtId="0" fontId="16" fillId="0" borderId="0" xfId="53" applyFont="1">
      <alignment/>
      <protection/>
    </xf>
    <xf numFmtId="0" fontId="19" fillId="0" borderId="0" xfId="53" applyFont="1">
      <alignment/>
      <protection/>
    </xf>
    <xf numFmtId="0" fontId="18" fillId="0" borderId="0" xfId="53" applyFont="1">
      <alignment/>
      <protection/>
    </xf>
    <xf numFmtId="49" fontId="8" fillId="0" borderId="0" xfId="53" applyNumberFormat="1" applyFont="1" applyBorder="1" applyAlignment="1">
      <alignment horizontal="right" vertical="center"/>
      <protection/>
    </xf>
    <xf numFmtId="49" fontId="17" fillId="0" borderId="0" xfId="0" applyNumberFormat="1" applyFont="1" applyBorder="1" applyAlignment="1">
      <alignment horizontal="right" vertical="center"/>
    </xf>
    <xf numFmtId="0" fontId="6" fillId="0" borderId="0" xfId="53" applyFont="1" applyBorder="1" applyAlignment="1">
      <alignment horizontal="right" vertical="center"/>
      <protection/>
    </xf>
    <xf numFmtId="49" fontId="6" fillId="0" borderId="0" xfId="53" applyNumberFormat="1" applyFont="1" applyBorder="1" applyAlignment="1">
      <alignment horizontal="left" vertical="center" wrapText="1"/>
      <protection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 wrapText="1"/>
    </xf>
    <xf numFmtId="0" fontId="6" fillId="0" borderId="0" xfId="53" applyFont="1" applyBorder="1" applyAlignment="1">
      <alignment horizontal="center" vertical="center" wrapText="1"/>
      <protection/>
    </xf>
    <xf numFmtId="0" fontId="17" fillId="0" borderId="0" xfId="0" applyFont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 wrapText="1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>
      <alignment horizontal="center"/>
    </xf>
    <xf numFmtId="180" fontId="2" fillId="0" borderId="19" xfId="0" applyNumberFormat="1" applyFont="1" applyFill="1" applyBorder="1" applyAlignment="1" applyProtection="1">
      <alignment vertical="center"/>
      <protection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2" fontId="7" fillId="0" borderId="26" xfId="0" applyNumberFormat="1" applyFont="1" applyFill="1" applyBorder="1" applyAlignment="1" applyProtection="1">
      <alignment horizontal="center" vertical="center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1" fontId="7" fillId="0" borderId="23" xfId="0" applyNumberFormat="1" applyFont="1" applyFill="1" applyBorder="1" applyAlignment="1" applyProtection="1">
      <alignment horizontal="center" vertical="center"/>
      <protection/>
    </xf>
    <xf numFmtId="182" fontId="64" fillId="0" borderId="28" xfId="0" applyNumberFormat="1" applyFont="1" applyFill="1" applyBorder="1" applyAlignment="1" applyProtection="1">
      <alignment horizontal="center" vertical="center"/>
      <protection/>
    </xf>
    <xf numFmtId="1" fontId="64" fillId="0" borderId="27" xfId="0" applyNumberFormat="1" applyFont="1" applyFill="1" applyBorder="1" applyAlignment="1" applyProtection="1">
      <alignment horizontal="center" vertical="center"/>
      <protection/>
    </xf>
    <xf numFmtId="1" fontId="64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31" xfId="0" applyNumberFormat="1" applyFont="1" applyBorder="1" applyAlignment="1">
      <alignment horizontal="center" vertical="center" wrapText="1"/>
    </xf>
    <xf numFmtId="188" fontId="2" fillId="0" borderId="32" xfId="0" applyNumberFormat="1" applyFont="1" applyFill="1" applyBorder="1" applyAlignment="1" applyProtection="1">
      <alignment horizontal="center" vertical="center" wrapText="1"/>
      <protection/>
    </xf>
    <xf numFmtId="188" fontId="64" fillId="0" borderId="31" xfId="0" applyNumberFormat="1" applyFont="1" applyBorder="1" applyAlignment="1">
      <alignment horizontal="center" vertical="center" wrapText="1"/>
    </xf>
    <xf numFmtId="0" fontId="64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188" fontId="2" fillId="0" borderId="35" xfId="0" applyNumberFormat="1" applyFont="1" applyFill="1" applyBorder="1" applyAlignment="1" applyProtection="1">
      <alignment horizontal="center" vertical="center" wrapText="1"/>
      <protection/>
    </xf>
    <xf numFmtId="182" fontId="64" fillId="0" borderId="22" xfId="0" applyNumberFormat="1" applyFont="1" applyFill="1" applyBorder="1" applyAlignment="1" applyProtection="1">
      <alignment horizontal="center" vertical="center"/>
      <protection/>
    </xf>
    <xf numFmtId="1" fontId="64" fillId="0" borderId="36" xfId="0" applyNumberFormat="1" applyFont="1" applyFill="1" applyBorder="1" applyAlignment="1" applyProtection="1">
      <alignment horizontal="center" vertical="center"/>
      <protection/>
    </xf>
    <xf numFmtId="188" fontId="64" fillId="0" borderId="34" xfId="0" applyNumberFormat="1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/>
    </xf>
    <xf numFmtId="182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18" xfId="0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Fill="1" applyBorder="1" applyAlignment="1" applyProtection="1">
      <alignment horizontal="center" vertical="center"/>
      <protection/>
    </xf>
    <xf numFmtId="0" fontId="2" fillId="0" borderId="42" xfId="0" applyNumberFormat="1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1" fontId="7" fillId="0" borderId="44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81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>
      <alignment horizontal="center" vertical="center" wrapText="1"/>
    </xf>
    <xf numFmtId="188" fontId="2" fillId="0" borderId="48" xfId="0" applyNumberFormat="1" applyFont="1" applyFill="1" applyBorder="1" applyAlignment="1" applyProtection="1">
      <alignment horizontal="center" vertical="center" wrapText="1"/>
      <protection/>
    </xf>
    <xf numFmtId="182" fontId="65" fillId="0" borderId="49" xfId="0" applyNumberFormat="1" applyFont="1" applyFill="1" applyBorder="1" applyAlignment="1" applyProtection="1">
      <alignment horizontal="center" vertical="center"/>
      <protection/>
    </xf>
    <xf numFmtId="1" fontId="65" fillId="0" borderId="47" xfId="0" applyNumberFormat="1" applyFont="1" applyFill="1" applyBorder="1" applyAlignment="1" applyProtection="1">
      <alignment horizontal="center" vertical="center"/>
      <protection/>
    </xf>
    <xf numFmtId="188" fontId="65" fillId="0" borderId="46" xfId="0" applyNumberFormat="1" applyFont="1" applyBorder="1" applyAlignment="1">
      <alignment horizontal="center" vertical="center" wrapText="1"/>
    </xf>
    <xf numFmtId="0" fontId="65" fillId="0" borderId="46" xfId="0" applyFont="1" applyBorder="1" applyAlignment="1">
      <alignment horizontal="center" vertical="center" wrapText="1"/>
    </xf>
    <xf numFmtId="1" fontId="65" fillId="0" borderId="46" xfId="0" applyNumberFormat="1" applyFont="1" applyBorder="1" applyAlignment="1">
      <alignment horizontal="center" vertical="center" wrapText="1"/>
    </xf>
    <xf numFmtId="1" fontId="7" fillId="0" borderId="48" xfId="0" applyNumberFormat="1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2" fontId="7" fillId="0" borderId="50" xfId="0" applyNumberFormat="1" applyFont="1" applyFill="1" applyBorder="1" applyAlignment="1" applyProtection="1">
      <alignment horizontal="center" vertical="center"/>
      <protection/>
    </xf>
    <xf numFmtId="180" fontId="7" fillId="0" borderId="43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52" xfId="0" applyFill="1" applyBorder="1" applyAlignment="1">
      <alignment horizontal="center" vertical="center" wrapText="1"/>
    </xf>
    <xf numFmtId="182" fontId="7" fillId="0" borderId="49" xfId="0" applyNumberFormat="1" applyFont="1" applyFill="1" applyBorder="1" applyAlignment="1" applyProtection="1">
      <alignment horizontal="center" vertical="center"/>
      <protection/>
    </xf>
    <xf numFmtId="180" fontId="7" fillId="0" borderId="46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181" fontId="7" fillId="0" borderId="47" xfId="0" applyNumberFormat="1" applyFont="1" applyFill="1" applyBorder="1" applyAlignment="1" applyProtection="1">
      <alignment horizontal="center" vertical="center"/>
      <protection/>
    </xf>
    <xf numFmtId="181" fontId="7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181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180" fontId="9" fillId="0" borderId="19" xfId="0" applyNumberFormat="1" applyFont="1" applyFill="1" applyBorder="1" applyAlignment="1" applyProtection="1">
      <alignment vertical="center"/>
      <protection/>
    </xf>
    <xf numFmtId="0" fontId="2" fillId="0" borderId="56" xfId="0" applyNumberFormat="1" applyFont="1" applyFill="1" applyBorder="1" applyAlignment="1" applyProtection="1">
      <alignment horizontal="right" vertical="center"/>
      <protection/>
    </xf>
    <xf numFmtId="0" fontId="2" fillId="0" borderId="57" xfId="0" applyNumberFormat="1" applyFont="1" applyFill="1" applyBorder="1" applyAlignment="1" applyProtection="1">
      <alignment horizontal="right" vertical="center"/>
      <protection/>
    </xf>
    <xf numFmtId="0" fontId="2" fillId="0" borderId="57" xfId="0" applyFont="1" applyBorder="1" applyAlignment="1" applyProtection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/>
    </xf>
    <xf numFmtId="180" fontId="2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/>
    </xf>
    <xf numFmtId="180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180" fontId="2" fillId="0" borderId="60" xfId="0" applyNumberFormat="1" applyFont="1" applyFill="1" applyBorder="1" applyAlignment="1" applyProtection="1">
      <alignment vertical="center"/>
      <protection/>
    </xf>
    <xf numFmtId="180" fontId="2" fillId="0" borderId="61" xfId="0" applyNumberFormat="1" applyFont="1" applyFill="1" applyBorder="1" applyAlignment="1" applyProtection="1">
      <alignment vertical="center"/>
      <protection/>
    </xf>
    <xf numFmtId="0" fontId="2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 wrapText="1"/>
      <protection/>
    </xf>
    <xf numFmtId="180" fontId="2" fillId="0" borderId="54" xfId="0" applyNumberFormat="1" applyFont="1" applyFill="1" applyBorder="1" applyAlignment="1" applyProtection="1">
      <alignment horizontal="center" vertical="center"/>
      <protection/>
    </xf>
    <xf numFmtId="180" fontId="2" fillId="0" borderId="55" xfId="0" applyNumberFormat="1" applyFont="1" applyFill="1" applyBorder="1" applyAlignment="1" applyProtection="1">
      <alignment horizontal="center" vertical="center"/>
      <protection/>
    </xf>
    <xf numFmtId="180" fontId="2" fillId="0" borderId="49" xfId="0" applyNumberFormat="1" applyFont="1" applyFill="1" applyBorder="1" applyAlignment="1" applyProtection="1">
      <alignment horizontal="center" vertical="center"/>
      <protection/>
    </xf>
    <xf numFmtId="181" fontId="2" fillId="0" borderId="41" xfId="0" applyNumberFormat="1" applyFont="1" applyFill="1" applyBorder="1" applyAlignment="1" applyProtection="1">
      <alignment horizontal="center" vertical="center"/>
      <protection/>
    </xf>
    <xf numFmtId="0" fontId="7" fillId="0" borderId="54" xfId="0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182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horizontal="center" vertical="center"/>
    </xf>
    <xf numFmtId="180" fontId="7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80" fontId="2" fillId="0" borderId="11" xfId="0" applyNumberFormat="1" applyFont="1" applyFill="1" applyBorder="1" applyAlignment="1" applyProtection="1">
      <alignment horizontal="center" vertical="center"/>
      <protection/>
    </xf>
    <xf numFmtId="49" fontId="7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81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63" xfId="0" applyNumberFormat="1" applyFont="1" applyFill="1" applyBorder="1" applyAlignment="1" applyProtection="1">
      <alignment horizontal="center" vertical="center"/>
      <protection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182" fontId="7" fillId="0" borderId="66" xfId="0" applyNumberFormat="1" applyFont="1" applyFill="1" applyBorder="1" applyAlignment="1" applyProtection="1">
      <alignment horizontal="center" vertical="center"/>
      <protection/>
    </xf>
    <xf numFmtId="0" fontId="7" fillId="0" borderId="5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49" fontId="2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 applyProtection="1">
      <alignment horizontal="center" vertical="center"/>
      <protection/>
    </xf>
    <xf numFmtId="49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182" fontId="7" fillId="0" borderId="60" xfId="0" applyNumberFormat="1" applyFont="1" applyFill="1" applyBorder="1" applyAlignment="1" applyProtection="1">
      <alignment horizontal="center" vertical="center"/>
      <protection/>
    </xf>
    <xf numFmtId="181" fontId="7" fillId="0" borderId="60" xfId="0" applyNumberFormat="1" applyFont="1" applyFill="1" applyBorder="1" applyAlignment="1" applyProtection="1">
      <alignment horizontal="center" vertical="center"/>
      <protection/>
    </xf>
    <xf numFmtId="0" fontId="7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49" fontId="2" fillId="0" borderId="61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Border="1" applyAlignment="1">
      <alignment horizontal="center" vertical="center"/>
    </xf>
    <xf numFmtId="180" fontId="2" fillId="0" borderId="71" xfId="0" applyNumberFormat="1" applyFont="1" applyFill="1" applyBorder="1" applyAlignment="1" applyProtection="1">
      <alignment vertical="center"/>
      <protection/>
    </xf>
    <xf numFmtId="180" fontId="2" fillId="0" borderId="59" xfId="0" applyNumberFormat="1" applyFont="1" applyFill="1" applyBorder="1" applyAlignment="1" applyProtection="1">
      <alignment horizontal="center" vertical="center"/>
      <protection/>
    </xf>
    <xf numFmtId="180" fontId="2" fillId="0" borderId="64" xfId="0" applyNumberFormat="1" applyFont="1" applyFill="1" applyBorder="1" applyAlignment="1" applyProtection="1">
      <alignment horizontal="center" vertical="center"/>
      <protection/>
    </xf>
    <xf numFmtId="180" fontId="2" fillId="0" borderId="64" xfId="0" applyNumberFormat="1" applyFont="1" applyFill="1" applyBorder="1" applyAlignment="1" applyProtection="1">
      <alignment vertical="center"/>
      <protection/>
    </xf>
    <xf numFmtId="180" fontId="2" fillId="0" borderId="65" xfId="0" applyNumberFormat="1" applyFont="1" applyFill="1" applyBorder="1" applyAlignment="1" applyProtection="1">
      <alignment vertical="center"/>
      <protection/>
    </xf>
    <xf numFmtId="1" fontId="2" fillId="0" borderId="64" xfId="0" applyNumberFormat="1" applyFont="1" applyFill="1" applyBorder="1" applyAlignment="1" applyProtection="1">
      <alignment horizontal="center" vertical="center"/>
      <protection/>
    </xf>
    <xf numFmtId="180" fontId="2" fillId="0" borderId="65" xfId="0" applyNumberFormat="1" applyFont="1" applyFill="1" applyBorder="1" applyAlignment="1" applyProtection="1">
      <alignment horizontal="center" vertical="center"/>
      <protection/>
    </xf>
    <xf numFmtId="180" fontId="2" fillId="0" borderId="67" xfId="0" applyNumberFormat="1" applyFont="1" applyFill="1" applyBorder="1" applyAlignment="1" applyProtection="1">
      <alignment vertical="center"/>
      <protection/>
    </xf>
    <xf numFmtId="180" fontId="2" fillId="0" borderId="72" xfId="0" applyNumberFormat="1" applyFont="1" applyFill="1" applyBorder="1" applyAlignment="1" applyProtection="1">
      <alignment vertical="center"/>
      <protection/>
    </xf>
    <xf numFmtId="180" fontId="2" fillId="0" borderId="73" xfId="0" applyNumberFormat="1" applyFont="1" applyFill="1" applyBorder="1" applyAlignment="1" applyProtection="1">
      <alignment vertical="center"/>
      <protection/>
    </xf>
    <xf numFmtId="180" fontId="2" fillId="0" borderId="43" xfId="0" applyNumberFormat="1" applyFont="1" applyFill="1" applyBorder="1" applyAlignment="1" applyProtection="1">
      <alignment horizontal="center" vertical="center"/>
      <protection/>
    </xf>
    <xf numFmtId="180" fontId="2" fillId="0" borderId="11" xfId="0" applyNumberFormat="1" applyFont="1" applyFill="1" applyBorder="1" applyAlignment="1" applyProtection="1">
      <alignment vertical="center"/>
      <protection/>
    </xf>
    <xf numFmtId="180" fontId="2" fillId="0" borderId="42" xfId="0" applyNumberFormat="1" applyFont="1" applyFill="1" applyBorder="1" applyAlignment="1" applyProtection="1">
      <alignment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180" fontId="2" fillId="0" borderId="42" xfId="0" applyNumberFormat="1" applyFont="1" applyFill="1" applyBorder="1" applyAlignment="1" applyProtection="1">
      <alignment horizontal="center" vertical="center"/>
      <protection/>
    </xf>
    <xf numFmtId="180" fontId="2" fillId="0" borderId="51" xfId="0" applyNumberFormat="1" applyFont="1" applyFill="1" applyBorder="1" applyAlignment="1" applyProtection="1">
      <alignment vertical="center"/>
      <protection/>
    </xf>
    <xf numFmtId="180" fontId="2" fillId="0" borderId="74" xfId="0" applyNumberFormat="1" applyFont="1" applyFill="1" applyBorder="1" applyAlignment="1" applyProtection="1">
      <alignment vertical="center"/>
      <protection/>
    </xf>
    <xf numFmtId="0" fontId="0" fillId="0" borderId="52" xfId="0" applyFill="1" applyBorder="1" applyAlignment="1">
      <alignment horizontal="center" vertical="center"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76" xfId="0" applyFill="1" applyBorder="1" applyAlignment="1">
      <alignment horizontal="center" wrapText="1"/>
    </xf>
    <xf numFmtId="0" fontId="0" fillId="0" borderId="77" xfId="0" applyFill="1" applyBorder="1" applyAlignment="1">
      <alignment horizontal="center" wrapText="1"/>
    </xf>
    <xf numFmtId="0" fontId="0" fillId="0" borderId="60" xfId="0" applyFill="1" applyBorder="1" applyAlignment="1">
      <alignment horizontal="center" wrapText="1"/>
    </xf>
    <xf numFmtId="182" fontId="7" fillId="0" borderId="78" xfId="0" applyNumberFormat="1" applyFont="1" applyFill="1" applyBorder="1" applyAlignment="1" applyProtection="1">
      <alignment horizontal="center" vertical="center"/>
      <protection/>
    </xf>
    <xf numFmtId="181" fontId="7" fillId="0" borderId="76" xfId="0" applyNumberFormat="1" applyFont="1" applyFill="1" applyBorder="1" applyAlignment="1" applyProtection="1">
      <alignment horizontal="center" vertical="center"/>
      <protection/>
    </xf>
    <xf numFmtId="181" fontId="7" fillId="0" borderId="77" xfId="0" applyNumberFormat="1" applyFont="1" applyFill="1" applyBorder="1" applyAlignment="1" applyProtection="1">
      <alignment horizontal="center" vertical="center"/>
      <protection/>
    </xf>
    <xf numFmtId="0" fontId="7" fillId="0" borderId="77" xfId="0" applyNumberFormat="1" applyFont="1" applyFill="1" applyBorder="1" applyAlignment="1" applyProtection="1">
      <alignment horizontal="center" vertical="center"/>
      <protection/>
    </xf>
    <xf numFmtId="181" fontId="7" fillId="0" borderId="79" xfId="0" applyNumberFormat="1" applyFont="1" applyFill="1" applyBorder="1" applyAlignment="1" applyProtection="1">
      <alignment horizontal="center" vertical="center"/>
      <protection/>
    </xf>
    <xf numFmtId="49" fontId="2" fillId="0" borderId="80" xfId="0" applyNumberFormat="1" applyFont="1" applyFill="1" applyBorder="1" applyAlignment="1" applyProtection="1">
      <alignment horizontal="center" vertical="center"/>
      <protection/>
    </xf>
    <xf numFmtId="0" fontId="2" fillId="0" borderId="77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left" wrapText="1"/>
    </xf>
    <xf numFmtId="180" fontId="2" fillId="0" borderId="47" xfId="0" applyNumberFormat="1" applyFont="1" applyFill="1" applyBorder="1" applyAlignment="1" applyProtection="1">
      <alignment horizontal="center" vertical="center" wrapText="1"/>
      <protection/>
    </xf>
    <xf numFmtId="0" fontId="7" fillId="0" borderId="46" xfId="0" applyNumberFormat="1" applyFont="1" applyFill="1" applyBorder="1" applyAlignment="1" applyProtection="1">
      <alignment horizontal="center" vertical="center" wrapText="1"/>
      <protection/>
    </xf>
    <xf numFmtId="180" fontId="2" fillId="0" borderId="46" xfId="0" applyNumberFormat="1" applyFont="1" applyFill="1" applyBorder="1" applyAlignment="1" applyProtection="1">
      <alignment horizontal="center" vertical="center" wrapText="1"/>
      <protection/>
    </xf>
    <xf numFmtId="180" fontId="2" fillId="0" borderId="48" xfId="0" applyNumberFormat="1" applyFont="1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>
      <alignment/>
    </xf>
    <xf numFmtId="182" fontId="7" fillId="0" borderId="64" xfId="0" applyNumberFormat="1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182" fontId="7" fillId="0" borderId="49" xfId="0" applyNumberFormat="1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1" fontId="7" fillId="0" borderId="47" xfId="0" applyNumberFormat="1" applyFont="1" applyFill="1" applyBorder="1" applyAlignment="1">
      <alignment horizontal="center" vertical="center" wrapText="1"/>
    </xf>
    <xf numFmtId="1" fontId="7" fillId="0" borderId="46" xfId="0" applyNumberFormat="1" applyFont="1" applyFill="1" applyBorder="1" applyAlignment="1">
      <alignment horizontal="center" vertical="center" wrapText="1"/>
    </xf>
    <xf numFmtId="1" fontId="66" fillId="0" borderId="46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8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80" fontId="2" fillId="0" borderId="82" xfId="0" applyNumberFormat="1" applyFont="1" applyFill="1" applyBorder="1" applyAlignment="1" applyProtection="1">
      <alignment horizontal="center" vertical="center"/>
      <protection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0" fontId="2" fillId="0" borderId="69" xfId="0" applyNumberFormat="1" applyFont="1" applyFill="1" applyBorder="1" applyAlignment="1" applyProtection="1">
      <alignment horizontal="center" vertical="center"/>
      <protection/>
    </xf>
    <xf numFmtId="180" fontId="2" fillId="0" borderId="78" xfId="0" applyNumberFormat="1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>
      <alignment horizontal="center" vertical="center"/>
    </xf>
    <xf numFmtId="49" fontId="11" fillId="0" borderId="83" xfId="0" applyNumberFormat="1" applyFont="1" applyFill="1" applyBorder="1" applyAlignment="1" applyProtection="1">
      <alignment horizontal="left" vertical="center" wrapText="1"/>
      <protection/>
    </xf>
    <xf numFmtId="0" fontId="7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84" xfId="0" applyFont="1" applyFill="1" applyBorder="1" applyAlignment="1" applyProtection="1">
      <alignment horizontal="center" vertical="center" wrapText="1"/>
      <protection locked="0"/>
    </xf>
    <xf numFmtId="189" fontId="2" fillId="0" borderId="85" xfId="0" applyNumberFormat="1" applyFont="1" applyFill="1" applyBorder="1" applyAlignment="1" applyProtection="1">
      <alignment horizontal="center" vertical="center" wrapText="1"/>
      <protection locked="0"/>
    </xf>
    <xf numFmtId="189" fontId="2" fillId="0" borderId="86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4" xfId="0" applyFont="1" applyFill="1" applyBorder="1" applyAlignment="1" applyProtection="1">
      <alignment horizontal="center" vertical="center" wrapText="1"/>
      <protection hidden="1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86" xfId="0" applyFont="1" applyFill="1" applyBorder="1" applyAlignment="1" applyProtection="1">
      <alignment horizontal="center" vertical="center" wrapText="1"/>
      <protection hidden="1"/>
    </xf>
    <xf numFmtId="2" fontId="11" fillId="0" borderId="68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 applyProtection="1">
      <alignment horizontal="left" vertical="center" wrapText="1"/>
      <protection/>
    </xf>
    <xf numFmtId="0" fontId="7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locked="0"/>
    </xf>
    <xf numFmtId="18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6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82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40" xfId="0" applyNumberFormat="1" applyFont="1" applyFill="1" applyBorder="1" applyAlignment="1">
      <alignment horizontal="center" vertical="center" wrapText="1"/>
    </xf>
    <xf numFmtId="49" fontId="11" fillId="0" borderId="40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 applyProtection="1">
      <alignment horizontal="right" vertical="center" wrapText="1"/>
      <protection locked="0"/>
    </xf>
    <xf numFmtId="49" fontId="11" fillId="0" borderId="67" xfId="0" applyNumberFormat="1" applyFont="1" applyFill="1" applyBorder="1" applyAlignment="1">
      <alignment horizontal="center" vertical="center" wrapText="1"/>
    </xf>
    <xf numFmtId="49" fontId="11" fillId="0" borderId="64" xfId="0" applyNumberFormat="1" applyFont="1" applyFill="1" applyBorder="1" applyAlignment="1">
      <alignment horizontal="center" vertical="center" wrapText="1"/>
    </xf>
    <xf numFmtId="49" fontId="11" fillId="0" borderId="71" xfId="0" applyNumberFormat="1" applyFont="1" applyFill="1" applyBorder="1" applyAlignment="1">
      <alignment horizontal="center" vertical="center" wrapText="1"/>
    </xf>
    <xf numFmtId="182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0" applyFont="1" applyFill="1" applyBorder="1" applyAlignment="1" applyProtection="1">
      <alignment horizontal="center" vertical="center" wrapText="1"/>
      <protection hidden="1"/>
    </xf>
    <xf numFmtId="0" fontId="2" fillId="0" borderId="82" xfId="0" applyFont="1" applyFill="1" applyBorder="1" applyAlignment="1" applyProtection="1">
      <alignment horizontal="center" vertical="center" wrapText="1"/>
      <protection hidden="1"/>
    </xf>
    <xf numFmtId="49" fontId="11" fillId="0" borderId="69" xfId="0" applyNumberFormat="1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8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8" xfId="0" applyNumberFormat="1" applyFont="1" applyFill="1" applyBorder="1" applyAlignment="1">
      <alignment horizontal="center" vertical="center" wrapText="1"/>
    </xf>
    <xf numFmtId="49" fontId="11" fillId="0" borderId="88" xfId="0" applyNumberFormat="1" applyFont="1" applyFill="1" applyBorder="1" applyAlignment="1">
      <alignment horizontal="center" vertical="center" wrapText="1"/>
    </xf>
    <xf numFmtId="49" fontId="11" fillId="0" borderId="89" xfId="0" applyNumberFormat="1" applyFont="1" applyFill="1" applyBorder="1" applyAlignment="1">
      <alignment horizontal="center" vertical="center" wrapText="1"/>
    </xf>
    <xf numFmtId="182" fontId="2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51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73" xfId="0" applyFont="1" applyFill="1" applyBorder="1" applyAlignment="1" applyProtection="1">
      <alignment horizontal="center" vertical="center" wrapText="1"/>
      <protection hidden="1"/>
    </xf>
    <xf numFmtId="1" fontId="2" fillId="0" borderId="87" xfId="0" applyNumberFormat="1" applyFont="1" applyFill="1" applyBorder="1" applyAlignment="1" applyProtection="1">
      <alignment horizontal="center" vertical="center" wrapText="1"/>
      <protection hidden="1"/>
    </xf>
    <xf numFmtId="2" fontId="11" fillId="0" borderId="69" xfId="0" applyNumberFormat="1" applyFont="1" applyFill="1" applyBorder="1" applyAlignment="1">
      <alignment horizontal="center" vertical="center" wrapText="1"/>
    </xf>
    <xf numFmtId="49" fontId="11" fillId="0" borderId="54" xfId="0" applyNumberFormat="1" applyFont="1" applyFill="1" applyBorder="1" applyAlignment="1">
      <alignment horizontal="center" vertical="center" wrapText="1"/>
    </xf>
    <xf numFmtId="49" fontId="11" fillId="0" borderId="46" xfId="0" applyNumberFormat="1" applyFont="1" applyFill="1" applyBorder="1" applyAlignment="1">
      <alignment horizontal="center" vertical="center" wrapText="1"/>
    </xf>
    <xf numFmtId="49" fontId="11" fillId="0" borderId="55" xfId="0" applyNumberFormat="1" applyFont="1" applyFill="1" applyBorder="1" applyAlignment="1">
      <alignment horizontal="center" vertical="center" wrapText="1"/>
    </xf>
    <xf numFmtId="182" fontId="7" fillId="0" borderId="90" xfId="0" applyNumberFormat="1" applyFont="1" applyFill="1" applyBorder="1" applyAlignment="1">
      <alignment horizontal="center" vertical="center" wrapText="1"/>
    </xf>
    <xf numFmtId="1" fontId="7" fillId="0" borderId="54" xfId="0" applyNumberFormat="1" applyFont="1" applyFill="1" applyBorder="1" applyAlignment="1">
      <alignment horizontal="center" vertical="center" wrapText="1"/>
    </xf>
    <xf numFmtId="182" fontId="66" fillId="0" borderId="75" xfId="0" applyNumberFormat="1" applyFont="1" applyFill="1" applyBorder="1" applyAlignment="1">
      <alignment horizontal="center" vertical="center" wrapText="1"/>
    </xf>
    <xf numFmtId="49" fontId="64" fillId="0" borderId="66" xfId="0" applyNumberFormat="1" applyFont="1" applyFill="1" applyBorder="1" applyAlignment="1" applyProtection="1">
      <alignment horizontal="left" vertical="center" wrapText="1"/>
      <protection/>
    </xf>
    <xf numFmtId="0" fontId="64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67" xfId="0" applyFont="1" applyFill="1" applyBorder="1" applyAlignment="1" applyProtection="1">
      <alignment horizontal="center" vertical="center" wrapText="1"/>
      <protection locked="0"/>
    </xf>
    <xf numFmtId="0" fontId="64" fillId="0" borderId="64" xfId="0" applyFont="1" applyFill="1" applyBorder="1" applyAlignment="1" applyProtection="1">
      <alignment horizontal="center" vertical="center" wrapText="1"/>
      <protection locked="0"/>
    </xf>
    <xf numFmtId="188" fontId="64" fillId="0" borderId="64" xfId="0" applyNumberFormat="1" applyFont="1" applyFill="1" applyBorder="1" applyAlignment="1" applyProtection="1">
      <alignment horizontal="center" vertical="center" wrapText="1"/>
      <protection locked="0"/>
    </xf>
    <xf numFmtId="188" fontId="64" fillId="0" borderId="71" xfId="0" applyNumberFormat="1" applyFont="1" applyFill="1" applyBorder="1" applyAlignment="1" applyProtection="1">
      <alignment horizontal="center" vertical="center" wrapText="1"/>
      <protection locked="0"/>
    </xf>
    <xf numFmtId="182" fontId="64" fillId="0" borderId="66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91" xfId="0" applyFont="1" applyFill="1" applyBorder="1" applyAlignment="1" applyProtection="1">
      <alignment horizontal="center" vertical="center" wrapText="1"/>
      <protection hidden="1"/>
    </xf>
    <xf numFmtId="0" fontId="2" fillId="0" borderId="92" xfId="0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/>
    </xf>
    <xf numFmtId="0" fontId="64" fillId="0" borderId="93" xfId="0" applyFont="1" applyFill="1" applyBorder="1" applyAlignment="1" applyProtection="1">
      <alignment horizontal="center" vertical="center" wrapText="1"/>
      <protection hidden="1"/>
    </xf>
    <xf numFmtId="0" fontId="2" fillId="0" borderId="20" xfId="0" applyNumberFormat="1" applyFont="1" applyFill="1" applyBorder="1" applyAlignment="1">
      <alignment horizontal="center" vertical="center"/>
    </xf>
    <xf numFmtId="0" fontId="64" fillId="0" borderId="66" xfId="0" applyFont="1" applyFill="1" applyBorder="1" applyAlignment="1" applyProtection="1">
      <alignment horizontal="center" vertical="center" wrapText="1"/>
      <protection hidden="1"/>
    </xf>
    <xf numFmtId="49" fontId="64" fillId="0" borderId="94" xfId="54" applyNumberFormat="1" applyFont="1" applyFill="1" applyBorder="1" applyAlignment="1" applyProtection="1">
      <alignment horizontal="left" vertical="center" wrapText="1"/>
      <protection locked="0"/>
    </xf>
    <xf numFmtId="0" fontId="64" fillId="0" borderId="41" xfId="0" applyFont="1" applyFill="1" applyBorder="1" applyAlignment="1" applyProtection="1">
      <alignment horizontal="center" vertical="center" wrapText="1"/>
      <protection locked="0"/>
    </xf>
    <xf numFmtId="0" fontId="64" fillId="0" borderId="10" xfId="0" applyFont="1" applyFill="1" applyBorder="1" applyAlignment="1" applyProtection="1">
      <alignment horizontal="center" vertical="center" wrapText="1"/>
      <protection locked="0"/>
    </xf>
    <xf numFmtId="188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64" fillId="0" borderId="82" xfId="0" applyNumberFormat="1" applyFont="1" applyFill="1" applyBorder="1" applyAlignment="1" applyProtection="1">
      <alignment horizontal="center" vertical="center" wrapText="1"/>
      <protection locked="0"/>
    </xf>
    <xf numFmtId="182" fontId="6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41" xfId="0" applyFont="1" applyFill="1" applyBorder="1" applyAlignment="1" applyProtection="1">
      <alignment horizontal="center" vertical="center" wrapText="1"/>
      <protection hidden="1"/>
    </xf>
    <xf numFmtId="0" fontId="64" fillId="0" borderId="82" xfId="0" applyFont="1" applyFill="1" applyBorder="1" applyAlignment="1" applyProtection="1">
      <alignment horizontal="center" vertical="center" wrapText="1"/>
      <protection hidden="1"/>
    </xf>
    <xf numFmtId="0" fontId="64" fillId="0" borderId="40" xfId="0" applyFont="1" applyFill="1" applyBorder="1" applyAlignment="1" applyProtection="1">
      <alignment horizontal="center" vertical="center" wrapText="1"/>
      <protection hidden="1"/>
    </xf>
    <xf numFmtId="0" fontId="64" fillId="0" borderId="40" xfId="0" applyNumberFormat="1" applyFont="1" applyFill="1" applyBorder="1" applyAlignment="1" applyProtection="1">
      <alignment horizontal="left" vertical="center" wrapText="1"/>
      <protection locked="0"/>
    </xf>
    <xf numFmtId="189" fontId="64" fillId="0" borderId="41" xfId="0" applyNumberFormat="1" applyFont="1" applyFill="1" applyBorder="1" applyAlignment="1" applyProtection="1">
      <alignment horizontal="center" vertical="center" wrapText="1"/>
      <protection locked="0"/>
    </xf>
    <xf numFmtId="189" fontId="64" fillId="0" borderId="10" xfId="0" applyNumberFormat="1" applyFont="1" applyFill="1" applyBorder="1" applyAlignment="1" applyProtection="1">
      <alignment horizontal="center" vertical="center" wrapText="1"/>
      <protection locked="0"/>
    </xf>
    <xf numFmtId="189" fontId="64" fillId="0" borderId="82" xfId="0" applyNumberFormat="1" applyFont="1" applyFill="1" applyBorder="1" applyAlignment="1" applyProtection="1">
      <alignment horizontal="center" vertical="center" wrapText="1"/>
      <protection locked="0"/>
    </xf>
    <xf numFmtId="189" fontId="64" fillId="0" borderId="82" xfId="0" applyNumberFormat="1" applyFont="1" applyFill="1" applyBorder="1" applyAlignment="1" applyProtection="1">
      <alignment horizontal="center" vertical="center" wrapText="1"/>
      <protection hidden="1"/>
    </xf>
    <xf numFmtId="0" fontId="64" fillId="0" borderId="51" xfId="0" applyFont="1" applyFill="1" applyBorder="1" applyAlignment="1" applyProtection="1">
      <alignment horizontal="center" vertical="center" wrapText="1"/>
      <protection hidden="1"/>
    </xf>
    <xf numFmtId="0" fontId="64" fillId="0" borderId="73" xfId="0" applyFont="1" applyFill="1" applyBorder="1" applyAlignment="1" applyProtection="1">
      <alignment horizontal="center" vertical="center" wrapText="1"/>
      <protection hidden="1"/>
    </xf>
    <xf numFmtId="0" fontId="2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20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88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40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40" xfId="0" applyNumberFormat="1" applyFont="1" applyFill="1" applyBorder="1" applyAlignment="1" applyProtection="1">
      <alignment horizontal="left" vertical="center" wrapText="1"/>
      <protection/>
    </xf>
    <xf numFmtId="190" fontId="2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7" xfId="0" applyFont="1" applyFill="1" applyBorder="1" applyAlignment="1" applyProtection="1">
      <alignment horizontal="center" vertical="center" wrapText="1"/>
      <protection hidden="1"/>
    </xf>
    <xf numFmtId="0" fontId="2" fillId="0" borderId="89" xfId="0" applyFont="1" applyFill="1" applyBorder="1" applyAlignment="1" applyProtection="1">
      <alignment horizontal="center" vertical="center" wrapText="1"/>
      <protection hidden="1"/>
    </xf>
    <xf numFmtId="0" fontId="20" fillId="0" borderId="54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188" fontId="2" fillId="0" borderId="46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55" xfId="0" applyNumberFormat="1" applyFont="1" applyFill="1" applyBorder="1" applyAlignment="1" applyProtection="1">
      <alignment horizontal="center" vertical="center" wrapText="1"/>
      <protection locked="0"/>
    </xf>
    <xf numFmtId="190" fontId="11" fillId="0" borderId="90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90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46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52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74" xfId="0" applyNumberFormat="1" applyFont="1" applyFill="1" applyBorder="1" applyAlignment="1" applyProtection="1">
      <alignment vertical="center" wrapText="1"/>
      <protection/>
    </xf>
    <xf numFmtId="0" fontId="7" fillId="0" borderId="43" xfId="0" applyFont="1" applyFill="1" applyBorder="1" applyAlignment="1">
      <alignment horizontal="center" vertical="center" wrapText="1"/>
    </xf>
    <xf numFmtId="0" fontId="7" fillId="0" borderId="42" xfId="0" applyNumberFormat="1" applyFont="1" applyFill="1" applyBorder="1" applyAlignment="1">
      <alignment horizontal="center" vertical="center" wrapText="1"/>
    </xf>
    <xf numFmtId="49" fontId="2" fillId="0" borderId="74" xfId="0" applyNumberFormat="1" applyFont="1" applyFill="1" applyBorder="1" applyAlignment="1" applyProtection="1">
      <alignment horizontal="center" vertical="center"/>
      <protection/>
    </xf>
    <xf numFmtId="182" fontId="7" fillId="0" borderId="90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Fill="1" applyBorder="1" applyAlignment="1" applyProtection="1">
      <alignment horizontal="center" vertical="center"/>
      <protection/>
    </xf>
    <xf numFmtId="1" fontId="66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54" xfId="0" applyNumberFormat="1" applyFont="1" applyFill="1" applyBorder="1" applyAlignment="1" applyProtection="1">
      <alignment horizontal="center" vertical="center"/>
      <protection/>
    </xf>
    <xf numFmtId="0" fontId="2" fillId="0" borderId="9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180" fontId="7" fillId="0" borderId="20" xfId="0" applyNumberFormat="1" applyFont="1" applyBorder="1" applyAlignment="1">
      <alignment horizontal="center" vertical="center"/>
    </xf>
    <xf numFmtId="182" fontId="7" fillId="0" borderId="4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1" fontId="7" fillId="0" borderId="49" xfId="0" applyNumberFormat="1" applyFont="1" applyFill="1" applyBorder="1" applyAlignment="1" applyProtection="1">
      <alignment horizontal="center" vertical="center"/>
      <protection/>
    </xf>
    <xf numFmtId="49" fontId="2" fillId="0" borderId="55" xfId="0" applyNumberFormat="1" applyFont="1" applyFill="1" applyBorder="1" applyAlignment="1" applyProtection="1">
      <alignment horizontal="center" vertical="center"/>
      <protection/>
    </xf>
    <xf numFmtId="49" fontId="2" fillId="0" borderId="49" xfId="0" applyNumberFormat="1" applyFont="1" applyFill="1" applyBorder="1" applyAlignment="1" applyProtection="1">
      <alignment horizontal="center" vertical="center"/>
      <protection/>
    </xf>
    <xf numFmtId="180" fontId="2" fillId="0" borderId="46" xfId="0" applyNumberFormat="1" applyFont="1" applyFill="1" applyBorder="1" applyAlignment="1" applyProtection="1">
      <alignment horizontal="center" vertical="center"/>
      <protection/>
    </xf>
    <xf numFmtId="182" fontId="7" fillId="0" borderId="46" xfId="0" applyNumberFormat="1" applyFont="1" applyFill="1" applyBorder="1" applyAlignment="1" applyProtection="1">
      <alignment horizontal="center" vertical="center"/>
      <protection/>
    </xf>
    <xf numFmtId="1" fontId="7" fillId="0" borderId="90" xfId="0" applyNumberFormat="1" applyFont="1" applyFill="1" applyBorder="1" applyAlignment="1" applyProtection="1">
      <alignment horizontal="center" vertical="center"/>
      <protection/>
    </xf>
    <xf numFmtId="180" fontId="7" fillId="0" borderId="46" xfId="0" applyNumberFormat="1" applyFont="1" applyFill="1" applyBorder="1" applyAlignment="1" applyProtection="1">
      <alignment horizontal="center" vertical="center"/>
      <protection/>
    </xf>
    <xf numFmtId="0" fontId="7" fillId="0" borderId="46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49" fontId="64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54" xfId="0" applyNumberFormat="1" applyFont="1" applyFill="1" applyBorder="1" applyAlignment="1" applyProtection="1">
      <alignment horizontal="center" vertical="center"/>
      <protection/>
    </xf>
    <xf numFmtId="0" fontId="64" fillId="0" borderId="10" xfId="0" applyFont="1" applyFill="1" applyBorder="1" applyAlignment="1" applyProtection="1">
      <alignment horizontal="center" vertical="center"/>
      <protection/>
    </xf>
    <xf numFmtId="49" fontId="2" fillId="0" borderId="97" xfId="0" applyNumberFormat="1" applyFont="1" applyFill="1" applyBorder="1" applyAlignment="1" applyProtection="1">
      <alignment horizontal="center" vertical="center"/>
      <protection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64" xfId="0" applyFont="1" applyBorder="1" applyAlignment="1" applyProtection="1">
      <alignment horizontal="center" vertical="center"/>
      <protection/>
    </xf>
    <xf numFmtId="0" fontId="2" fillId="0" borderId="64" xfId="0" applyFont="1" applyFill="1" applyBorder="1" applyAlignment="1">
      <alignment horizontal="center" vertical="center" wrapText="1"/>
    </xf>
    <xf numFmtId="49" fontId="2" fillId="0" borderId="98" xfId="0" applyNumberFormat="1" applyFont="1" applyBorder="1" applyAlignment="1">
      <alignment horizontal="center" vertical="center" wrapText="1"/>
    </xf>
    <xf numFmtId="49" fontId="2" fillId="0" borderId="99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0" fontId="7" fillId="0" borderId="100" xfId="0" applyFont="1" applyBorder="1" applyAlignment="1">
      <alignment wrapText="1"/>
    </xf>
    <xf numFmtId="0" fontId="2" fillId="0" borderId="100" xfId="0" applyFont="1" applyBorder="1" applyAlignment="1">
      <alignment wrapText="1"/>
    </xf>
    <xf numFmtId="0" fontId="2" fillId="0" borderId="101" xfId="0" applyFont="1" applyBorder="1" applyAlignment="1">
      <alignment wrapText="1"/>
    </xf>
    <xf numFmtId="49" fontId="2" fillId="0" borderId="102" xfId="0" applyNumberFormat="1" applyFont="1" applyFill="1" applyBorder="1" applyAlignment="1" applyProtection="1">
      <alignment horizontal="center" vertical="center"/>
      <protection/>
    </xf>
    <xf numFmtId="49" fontId="2" fillId="0" borderId="103" xfId="0" applyNumberFormat="1" applyFont="1" applyFill="1" applyBorder="1" applyAlignment="1" applyProtection="1">
      <alignment horizontal="center" vertical="center"/>
      <protection/>
    </xf>
    <xf numFmtId="49" fontId="2" fillId="0" borderId="56" xfId="0" applyNumberFormat="1" applyFont="1" applyFill="1" applyBorder="1" applyAlignment="1" applyProtection="1">
      <alignment horizontal="center" vertical="center"/>
      <protection/>
    </xf>
    <xf numFmtId="49" fontId="7" fillId="0" borderId="68" xfId="0" applyNumberFormat="1" applyFont="1" applyFill="1" applyBorder="1" applyAlignment="1" applyProtection="1">
      <alignment horizontal="left" vertical="center" wrapText="1"/>
      <protection/>
    </xf>
    <xf numFmtId="0" fontId="2" fillId="0" borderId="66" xfId="0" applyFont="1" applyBorder="1" applyAlignment="1">
      <alignment vertical="center" wrapText="1"/>
    </xf>
    <xf numFmtId="0" fontId="2" fillId="0" borderId="104" xfId="0" applyFont="1" applyFill="1" applyBorder="1" applyAlignment="1">
      <alignment vertical="center" wrapText="1"/>
    </xf>
    <xf numFmtId="0" fontId="7" fillId="0" borderId="4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69" xfId="0" applyNumberFormat="1" applyFont="1" applyFill="1" applyBorder="1" applyAlignment="1" applyProtection="1">
      <alignment vertical="center"/>
      <protection/>
    </xf>
    <xf numFmtId="0" fontId="2" fillId="0" borderId="69" xfId="0" applyNumberFormat="1" applyFont="1" applyFill="1" applyBorder="1" applyAlignment="1" applyProtection="1">
      <alignment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/>
      <protection/>
    </xf>
    <xf numFmtId="1" fontId="64" fillId="0" borderId="21" xfId="0" applyNumberFormat="1" applyFont="1" applyFill="1" applyBorder="1" applyAlignment="1" applyProtection="1">
      <alignment horizontal="center" vertical="center" wrapText="1"/>
      <protection hidden="1"/>
    </xf>
    <xf numFmtId="49" fontId="64" fillId="0" borderId="103" xfId="0" applyNumberFormat="1" applyFont="1" applyFill="1" applyBorder="1" applyAlignment="1" applyProtection="1">
      <alignment horizontal="center" vertical="center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1" fontId="64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64" fillId="33" borderId="41" xfId="0" applyFont="1" applyFill="1" applyBorder="1" applyAlignment="1" applyProtection="1">
      <alignment horizontal="center" vertical="center" wrapText="1"/>
      <protection locked="0"/>
    </xf>
    <xf numFmtId="49" fontId="2" fillId="33" borderId="54" xfId="0" applyNumberFormat="1" applyFont="1" applyFill="1" applyBorder="1" applyAlignment="1">
      <alignment horizontal="center" vertical="center"/>
    </xf>
    <xf numFmtId="49" fontId="2" fillId="33" borderId="46" xfId="0" applyNumberFormat="1" applyFont="1" applyFill="1" applyBorder="1" applyAlignment="1">
      <alignment horizontal="center" vertical="center" wrapText="1"/>
    </xf>
    <xf numFmtId="49" fontId="2" fillId="33" borderId="55" xfId="0" applyNumberFormat="1" applyFont="1" applyFill="1" applyBorder="1" applyAlignment="1">
      <alignment horizontal="center" vertical="center" wrapText="1"/>
    </xf>
    <xf numFmtId="49" fontId="2" fillId="33" borderId="54" xfId="0" applyNumberFormat="1" applyFont="1" applyFill="1" applyBorder="1" applyAlignment="1" applyProtection="1">
      <alignment horizontal="center" vertical="center"/>
      <protection/>
    </xf>
    <xf numFmtId="49" fontId="2" fillId="33" borderId="47" xfId="0" applyNumberFormat="1" applyFont="1" applyFill="1" applyBorder="1" applyAlignment="1" applyProtection="1">
      <alignment horizontal="center" vertical="center"/>
      <protection/>
    </xf>
    <xf numFmtId="49" fontId="2" fillId="33" borderId="75" xfId="0" applyNumberFormat="1" applyFont="1" applyFill="1" applyBorder="1" applyAlignment="1" applyProtection="1">
      <alignment horizontal="center" vertical="center"/>
      <protection/>
    </xf>
    <xf numFmtId="49" fontId="2" fillId="34" borderId="41" xfId="0" applyNumberFormat="1" applyFont="1" applyFill="1" applyBorder="1" applyAlignment="1" applyProtection="1">
      <alignment horizontal="center" vertical="center"/>
      <protection/>
    </xf>
    <xf numFmtId="0" fontId="65" fillId="34" borderId="83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182" fontId="65" fillId="34" borderId="40" xfId="0" applyNumberFormat="1" applyFont="1" applyFill="1" applyBorder="1" applyAlignment="1" applyProtection="1">
      <alignment horizontal="center" vertical="center"/>
      <protection/>
    </xf>
    <xf numFmtId="0" fontId="7" fillId="34" borderId="2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9" xfId="0" applyNumberFormat="1" applyFont="1" applyFill="1" applyBorder="1" applyAlignment="1" applyProtection="1">
      <alignment vertical="center"/>
      <protection/>
    </xf>
    <xf numFmtId="49" fontId="2" fillId="34" borderId="103" xfId="0" applyNumberFormat="1" applyFont="1" applyFill="1" applyBorder="1" applyAlignment="1" applyProtection="1">
      <alignment horizontal="center" vertical="center"/>
      <protection/>
    </xf>
    <xf numFmtId="0" fontId="2" fillId="34" borderId="40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 applyProtection="1">
      <alignment horizontal="center" vertical="center"/>
      <protection/>
    </xf>
    <xf numFmtId="180" fontId="2" fillId="34" borderId="18" xfId="0" applyNumberFormat="1" applyFont="1" applyFill="1" applyBorder="1" applyAlignment="1" applyProtection="1">
      <alignment horizontal="center" vertical="center"/>
      <protection/>
    </xf>
    <xf numFmtId="182" fontId="2" fillId="34" borderId="4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center" vertical="center" wrapText="1"/>
    </xf>
    <xf numFmtId="49" fontId="2" fillId="34" borderId="41" xfId="0" applyNumberFormat="1" applyFont="1" applyFill="1" applyBorder="1" applyAlignment="1" applyProtection="1">
      <alignment horizontal="center" vertical="center"/>
      <protection/>
    </xf>
    <xf numFmtId="49" fontId="2" fillId="34" borderId="20" xfId="0" applyNumberFormat="1" applyFont="1" applyFill="1" applyBorder="1" applyAlignment="1">
      <alignment horizontal="center" vertical="center" wrapText="1"/>
    </xf>
    <xf numFmtId="182" fontId="2" fillId="34" borderId="40" xfId="0" applyNumberFormat="1" applyFont="1" applyFill="1" applyBorder="1" applyAlignment="1" applyProtection="1">
      <alignment horizontal="center" vertical="center"/>
      <protection/>
    </xf>
    <xf numFmtId="49" fontId="2" fillId="34" borderId="41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180" fontId="64" fillId="34" borderId="10" xfId="0" applyNumberFormat="1" applyFont="1" applyFill="1" applyBorder="1" applyAlignment="1" applyProtection="1">
      <alignment horizontal="center" vertical="center"/>
      <protection/>
    </xf>
    <xf numFmtId="180" fontId="64" fillId="34" borderId="18" xfId="0" applyNumberFormat="1" applyFont="1" applyFill="1" applyBorder="1" applyAlignment="1" applyProtection="1">
      <alignment horizontal="center" vertical="center"/>
      <protection/>
    </xf>
    <xf numFmtId="0" fontId="64" fillId="34" borderId="10" xfId="0" applyNumberFormat="1" applyFont="1" applyFill="1" applyBorder="1" applyAlignment="1">
      <alignment horizontal="center" vertical="center"/>
    </xf>
    <xf numFmtId="49" fontId="64" fillId="34" borderId="10" xfId="0" applyNumberFormat="1" applyFont="1" applyFill="1" applyBorder="1" applyAlignment="1">
      <alignment horizontal="center" vertical="center"/>
    </xf>
    <xf numFmtId="0" fontId="64" fillId="34" borderId="18" xfId="0" applyNumberFormat="1" applyFont="1" applyFill="1" applyBorder="1" applyAlignment="1">
      <alignment horizontal="center" vertical="center" wrapText="1"/>
    </xf>
    <xf numFmtId="49" fontId="64" fillId="34" borderId="41" xfId="0" applyNumberFormat="1" applyFont="1" applyFill="1" applyBorder="1" applyAlignment="1" applyProtection="1">
      <alignment horizontal="center" vertical="center"/>
      <protection/>
    </xf>
    <xf numFmtId="49" fontId="2" fillId="34" borderId="56" xfId="0" applyNumberFormat="1" applyFont="1" applyFill="1" applyBorder="1" applyAlignment="1" applyProtection="1">
      <alignment horizontal="center" vertical="center"/>
      <protection/>
    </xf>
    <xf numFmtId="0" fontId="2" fillId="34" borderId="43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horizontal="center" vertical="center" wrapText="1"/>
    </xf>
    <xf numFmtId="180" fontId="64" fillId="34" borderId="11" xfId="0" applyNumberFormat="1" applyFont="1" applyFill="1" applyBorder="1" applyAlignment="1" applyProtection="1">
      <alignment horizontal="center" vertical="center"/>
      <protection/>
    </xf>
    <xf numFmtId="180" fontId="64" fillId="34" borderId="42" xfId="0" applyNumberFormat="1" applyFont="1" applyFill="1" applyBorder="1" applyAlignment="1" applyProtection="1">
      <alignment horizontal="center" vertical="center"/>
      <protection/>
    </xf>
    <xf numFmtId="182" fontId="65" fillId="34" borderId="50" xfId="0" applyNumberFormat="1" applyFont="1" applyFill="1" applyBorder="1" applyAlignment="1" applyProtection="1">
      <alignment horizontal="center" vertical="center"/>
      <protection/>
    </xf>
    <xf numFmtId="0" fontId="64" fillId="34" borderId="42" xfId="0" applyNumberFormat="1" applyFont="1" applyFill="1" applyBorder="1" applyAlignment="1">
      <alignment horizontal="center" vertical="center" wrapText="1"/>
    </xf>
    <xf numFmtId="49" fontId="64" fillId="34" borderId="56" xfId="0" applyNumberFormat="1" applyFont="1" applyFill="1" applyBorder="1" applyAlignment="1">
      <alignment horizontal="center" vertical="center" wrapText="1"/>
    </xf>
    <xf numFmtId="49" fontId="2" fillId="34" borderId="43" xfId="0" applyNumberFormat="1" applyFont="1" applyFill="1" applyBorder="1" applyAlignment="1">
      <alignment horizontal="center" vertical="center" wrapText="1"/>
    </xf>
    <xf numFmtId="0" fontId="65" fillId="34" borderId="40" xfId="0" applyFont="1" applyFill="1" applyBorder="1" applyAlignment="1">
      <alignment horizontal="left" vertical="center" wrapText="1"/>
    </xf>
    <xf numFmtId="0" fontId="65" fillId="34" borderId="20" xfId="0" applyFont="1" applyFill="1" applyBorder="1" applyAlignment="1">
      <alignment horizontal="center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center" vertical="center"/>
    </xf>
    <xf numFmtId="0" fontId="65" fillId="34" borderId="18" xfId="0" applyNumberFormat="1" applyFont="1" applyFill="1" applyBorder="1" applyAlignment="1">
      <alignment horizontal="center" vertical="center" wrapText="1"/>
    </xf>
    <xf numFmtId="49" fontId="64" fillId="34" borderId="41" xfId="0" applyNumberFormat="1" applyFont="1" applyFill="1" applyBorder="1" applyAlignment="1">
      <alignment horizontal="center" vertical="center" wrapText="1"/>
    </xf>
    <xf numFmtId="49" fontId="2" fillId="34" borderId="102" xfId="0" applyNumberFormat="1" applyFont="1" applyFill="1" applyBorder="1" applyAlignment="1" applyProtection="1">
      <alignment horizontal="center" vertical="center"/>
      <protection/>
    </xf>
    <xf numFmtId="0" fontId="2" fillId="34" borderId="40" xfId="0" applyNumberFormat="1" applyFont="1" applyFill="1" applyBorder="1" applyAlignment="1" applyProtection="1">
      <alignment horizontal="left" vertical="top"/>
      <protection/>
    </xf>
    <xf numFmtId="0" fontId="2" fillId="34" borderId="59" xfId="0" applyFont="1" applyFill="1" applyBorder="1" applyAlignment="1">
      <alignment horizontal="center" vertical="center" wrapText="1"/>
    </xf>
    <xf numFmtId="0" fontId="2" fillId="34" borderId="64" xfId="0" applyFont="1" applyFill="1" applyBorder="1" applyAlignment="1">
      <alignment horizontal="center" vertical="center" wrapText="1"/>
    </xf>
    <xf numFmtId="180" fontId="2" fillId="34" borderId="64" xfId="0" applyNumberFormat="1" applyFont="1" applyFill="1" applyBorder="1" applyAlignment="1" applyProtection="1">
      <alignment horizontal="center" vertical="center"/>
      <protection/>
    </xf>
    <xf numFmtId="180" fontId="2" fillId="34" borderId="65" xfId="0" applyNumberFormat="1" applyFont="1" applyFill="1" applyBorder="1" applyAlignment="1" applyProtection="1">
      <alignment horizontal="center" vertical="center"/>
      <protection/>
    </xf>
    <xf numFmtId="0" fontId="7" fillId="34" borderId="66" xfId="0" applyFont="1" applyFill="1" applyBorder="1" applyAlignment="1">
      <alignment horizontal="center" vertical="center" wrapText="1"/>
    </xf>
    <xf numFmtId="0" fontId="64" fillId="34" borderId="64" xfId="0" applyFont="1" applyFill="1" applyBorder="1" applyAlignment="1">
      <alignment horizontal="center" vertical="center" wrapText="1"/>
    </xf>
    <xf numFmtId="0" fontId="64" fillId="34" borderId="64" xfId="0" applyNumberFormat="1" applyFont="1" applyFill="1" applyBorder="1" applyAlignment="1">
      <alignment horizontal="center" vertical="center"/>
    </xf>
    <xf numFmtId="49" fontId="64" fillId="34" borderId="64" xfId="0" applyNumberFormat="1" applyFont="1" applyFill="1" applyBorder="1" applyAlignment="1">
      <alignment horizontal="center" vertical="center"/>
    </xf>
    <xf numFmtId="0" fontId="2" fillId="34" borderId="65" xfId="0" applyNumberFormat="1" applyFont="1" applyFill="1" applyBorder="1" applyAlignment="1">
      <alignment horizontal="center" vertical="center" wrapText="1"/>
    </xf>
    <xf numFmtId="49" fontId="64" fillId="34" borderId="67" xfId="0" applyNumberFormat="1" applyFont="1" applyFill="1" applyBorder="1" applyAlignment="1" applyProtection="1">
      <alignment horizontal="center" vertical="center"/>
      <protection/>
    </xf>
    <xf numFmtId="49" fontId="2" fillId="34" borderId="59" xfId="0" applyNumberFormat="1" applyFont="1" applyFill="1" applyBorder="1" applyAlignment="1">
      <alignment horizontal="center" vertical="center" wrapText="1"/>
    </xf>
    <xf numFmtId="180" fontId="2" fillId="34" borderId="0" xfId="0" applyNumberFormat="1" applyFont="1" applyFill="1" applyBorder="1" applyAlignment="1" applyProtection="1">
      <alignment vertical="center"/>
      <protection/>
    </xf>
    <xf numFmtId="180" fontId="2" fillId="34" borderId="19" xfId="0" applyNumberFormat="1" applyFont="1" applyFill="1" applyBorder="1" applyAlignment="1" applyProtection="1">
      <alignment vertical="center"/>
      <protection/>
    </xf>
    <xf numFmtId="182" fontId="7" fillId="34" borderId="40" xfId="0" applyNumberFormat="1" applyFont="1" applyFill="1" applyBorder="1" applyAlignment="1" applyProtection="1">
      <alignment horizontal="center" vertical="center"/>
      <protection/>
    </xf>
    <xf numFmtId="0" fontId="2" fillId="34" borderId="5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center" vertical="center" wrapText="1"/>
    </xf>
    <xf numFmtId="180" fontId="2" fillId="34" borderId="11" xfId="0" applyNumberFormat="1" applyFont="1" applyFill="1" applyBorder="1" applyAlignment="1" applyProtection="1">
      <alignment horizontal="center" vertical="center"/>
      <protection/>
    </xf>
    <xf numFmtId="180" fontId="2" fillId="34" borderId="42" xfId="0" applyNumberFormat="1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NumberFormat="1" applyFont="1" applyFill="1" applyBorder="1" applyAlignment="1">
      <alignment horizontal="center" vertical="center"/>
    </xf>
    <xf numFmtId="0" fontId="2" fillId="34" borderId="42" xfId="0" applyNumberFormat="1" applyFont="1" applyFill="1" applyBorder="1" applyAlignment="1">
      <alignment horizontal="center" vertical="center" wrapText="1"/>
    </xf>
    <xf numFmtId="49" fontId="2" fillId="34" borderId="51" xfId="0" applyNumberFormat="1" applyFont="1" applyFill="1" applyBorder="1" applyAlignment="1">
      <alignment horizontal="center" vertical="center" wrapText="1"/>
    </xf>
    <xf numFmtId="0" fontId="7" fillId="34" borderId="69" xfId="0" applyFont="1" applyFill="1" applyBorder="1" applyAlignment="1">
      <alignment horizontal="left" vertical="center" wrapText="1"/>
    </xf>
    <xf numFmtId="0" fontId="0" fillId="34" borderId="47" xfId="0" applyFill="1" applyBorder="1" applyAlignment="1">
      <alignment horizontal="center" vertical="center" wrapText="1"/>
    </xf>
    <xf numFmtId="0" fontId="0" fillId="34" borderId="46" xfId="0" applyFill="1" applyBorder="1" applyAlignment="1">
      <alignment horizontal="center" vertical="center" wrapText="1"/>
    </xf>
    <xf numFmtId="0" fontId="0" fillId="34" borderId="52" xfId="0" applyFill="1" applyBorder="1" applyAlignment="1">
      <alignment horizontal="center" vertical="center" wrapText="1"/>
    </xf>
    <xf numFmtId="182" fontId="7" fillId="34" borderId="49" xfId="0" applyNumberFormat="1" applyFont="1" applyFill="1" applyBorder="1" applyAlignment="1" applyProtection="1">
      <alignment horizontal="center" vertical="center"/>
      <protection/>
    </xf>
    <xf numFmtId="181" fontId="7" fillId="34" borderId="47" xfId="0" applyNumberFormat="1" applyFont="1" applyFill="1" applyBorder="1" applyAlignment="1" applyProtection="1">
      <alignment horizontal="center" vertical="center"/>
      <protection/>
    </xf>
    <xf numFmtId="181" fontId="7" fillId="34" borderId="46" xfId="0" applyNumberFormat="1" applyFont="1" applyFill="1" applyBorder="1" applyAlignment="1" applyProtection="1">
      <alignment horizontal="center" vertical="center"/>
      <protection/>
    </xf>
    <xf numFmtId="0" fontId="7" fillId="34" borderId="46" xfId="0" applyNumberFormat="1" applyFont="1" applyFill="1" applyBorder="1" applyAlignment="1" applyProtection="1">
      <alignment horizontal="center" vertical="center"/>
      <protection/>
    </xf>
    <xf numFmtId="181" fontId="7" fillId="34" borderId="48" xfId="0" applyNumberFormat="1" applyFont="1" applyFill="1" applyBorder="1" applyAlignment="1" applyProtection="1">
      <alignment horizontal="center" vertical="center"/>
      <protection/>
    </xf>
    <xf numFmtId="49" fontId="7" fillId="34" borderId="54" xfId="0" applyNumberFormat="1" applyFont="1" applyFill="1" applyBorder="1" applyAlignment="1" applyProtection="1">
      <alignment horizontal="center" vertical="center"/>
      <protection/>
    </xf>
    <xf numFmtId="49" fontId="2" fillId="34" borderId="47" xfId="0" applyNumberFormat="1" applyFont="1" applyFill="1" applyBorder="1" applyAlignment="1" applyProtection="1">
      <alignment horizontal="center" vertical="center"/>
      <protection/>
    </xf>
    <xf numFmtId="0" fontId="2" fillId="34" borderId="82" xfId="0" applyFont="1" applyFill="1" applyBorder="1" applyAlignment="1">
      <alignment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181" fontId="2" fillId="34" borderId="20" xfId="0" applyNumberFormat="1" applyFont="1" applyFill="1" applyBorder="1" applyAlignment="1" applyProtection="1">
      <alignment horizontal="center" vertical="center"/>
      <protection/>
    </xf>
    <xf numFmtId="181" fontId="2" fillId="34" borderId="10" xfId="0" applyNumberFormat="1" applyFont="1" applyFill="1" applyBorder="1" applyAlignment="1" applyProtection="1">
      <alignment horizontal="center" vertical="center"/>
      <protection/>
    </xf>
    <xf numFmtId="0" fontId="2" fillId="34" borderId="18" xfId="0" applyNumberFormat="1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 applyProtection="1">
      <alignment horizontal="center" vertical="center"/>
      <protection/>
    </xf>
    <xf numFmtId="49" fontId="2" fillId="34" borderId="51" xfId="0" applyNumberFormat="1" applyFont="1" applyFill="1" applyBorder="1" applyAlignment="1" applyProtection="1">
      <alignment horizontal="center" vertical="center"/>
      <protection/>
    </xf>
    <xf numFmtId="0" fontId="2" fillId="34" borderId="73" xfId="0" applyFont="1" applyFill="1" applyBorder="1" applyAlignment="1">
      <alignment vertical="center" wrapText="1"/>
    </xf>
    <xf numFmtId="0" fontId="0" fillId="34" borderId="43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81" fontId="2" fillId="34" borderId="43" xfId="0" applyNumberFormat="1" applyFont="1" applyFill="1" applyBorder="1" applyAlignment="1" applyProtection="1">
      <alignment horizontal="center" vertical="center"/>
      <protection/>
    </xf>
    <xf numFmtId="181" fontId="2" fillId="34" borderId="11" xfId="0" applyNumberFormat="1" applyFont="1" applyFill="1" applyBorder="1" applyAlignment="1" applyProtection="1">
      <alignment horizontal="center" vertical="center"/>
      <protection/>
    </xf>
    <xf numFmtId="0" fontId="2" fillId="34" borderId="11" xfId="0" applyNumberFormat="1" applyFont="1" applyFill="1" applyBorder="1" applyAlignment="1" applyProtection="1">
      <alignment horizontal="center" vertical="center"/>
      <protection/>
    </xf>
    <xf numFmtId="49" fontId="2" fillId="34" borderId="43" xfId="0" applyNumberFormat="1" applyFont="1" applyFill="1" applyBorder="1" applyAlignment="1" applyProtection="1">
      <alignment horizontal="center" vertical="center"/>
      <protection/>
    </xf>
    <xf numFmtId="0" fontId="12" fillId="0" borderId="5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182" fontId="67" fillId="35" borderId="50" xfId="0" applyNumberFormat="1" applyFont="1" applyFill="1" applyBorder="1" applyAlignment="1" applyProtection="1">
      <alignment horizontal="center" vertical="center"/>
      <protection/>
    </xf>
    <xf numFmtId="182" fontId="67" fillId="35" borderId="49" xfId="0" applyNumberFormat="1" applyFont="1" applyFill="1" applyBorder="1" applyAlignment="1" applyProtection="1">
      <alignment horizontal="center" vertical="center"/>
      <protection/>
    </xf>
    <xf numFmtId="182" fontId="67" fillId="35" borderId="40" xfId="0" applyNumberFormat="1" applyFont="1" applyFill="1" applyBorder="1" applyAlignment="1" applyProtection="1">
      <alignment horizontal="center" vertical="center"/>
      <protection/>
    </xf>
    <xf numFmtId="182" fontId="68" fillId="0" borderId="40" xfId="0" applyNumberFormat="1" applyFont="1" applyFill="1" applyBorder="1" applyAlignment="1" applyProtection="1">
      <alignment horizontal="center" vertical="center" wrapText="1"/>
      <protection locked="0"/>
    </xf>
    <xf numFmtId="182" fontId="68" fillId="35" borderId="40" xfId="0" applyNumberFormat="1" applyFont="1" applyFill="1" applyBorder="1" applyAlignment="1" applyProtection="1">
      <alignment horizontal="center" vertical="center" wrapText="1"/>
      <protection locked="0"/>
    </xf>
    <xf numFmtId="190" fontId="68" fillId="0" borderId="40" xfId="0" applyNumberFormat="1" applyFont="1" applyFill="1" applyBorder="1" applyAlignment="1" applyProtection="1">
      <alignment horizontal="center" vertical="center" wrapText="1"/>
      <protection locked="0"/>
    </xf>
    <xf numFmtId="182" fontId="2" fillId="0" borderId="105" xfId="0" applyNumberFormat="1" applyFont="1" applyFill="1" applyBorder="1" applyAlignment="1" applyProtection="1">
      <alignment horizontal="center" vertical="center" wrapText="1"/>
      <protection hidden="1"/>
    </xf>
    <xf numFmtId="0" fontId="67" fillId="35" borderId="40" xfId="0" applyFont="1" applyFill="1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0" borderId="10" xfId="0" applyNumberFormat="1" applyFont="1" applyFill="1" applyBorder="1" applyAlignment="1" applyProtection="1">
      <alignment vertical="center"/>
      <protection/>
    </xf>
    <xf numFmtId="180" fontId="2" fillId="34" borderId="10" xfId="0" applyNumberFormat="1" applyFont="1" applyFill="1" applyBorder="1" applyAlignment="1" applyProtection="1">
      <alignment vertical="center"/>
      <protection/>
    </xf>
    <xf numFmtId="0" fontId="2" fillId="34" borderId="10" xfId="0" applyNumberFormat="1" applyFont="1" applyFill="1" applyBorder="1" applyAlignment="1">
      <alignment horizontal="center" vertical="center" wrapText="1"/>
    </xf>
    <xf numFmtId="180" fontId="2" fillId="34" borderId="10" xfId="0" applyNumberFormat="1" applyFont="1" applyFill="1" applyBorder="1" applyAlignment="1" applyProtection="1">
      <alignment vertical="center"/>
      <protection/>
    </xf>
    <xf numFmtId="0" fontId="6" fillId="0" borderId="106" xfId="0" applyFont="1" applyBorder="1" applyAlignment="1">
      <alignment horizontal="left"/>
    </xf>
    <xf numFmtId="49" fontId="7" fillId="0" borderId="49" xfId="0" applyNumberFormat="1" applyFont="1" applyFill="1" applyBorder="1" applyAlignment="1" applyProtection="1">
      <alignment horizontal="center" vertical="center"/>
      <protection/>
    </xf>
    <xf numFmtId="180" fontId="7" fillId="33" borderId="43" xfId="0" applyNumberFormat="1" applyFont="1" applyFill="1" applyBorder="1" applyAlignment="1" applyProtection="1">
      <alignment horizontal="center" vertical="center"/>
      <protection/>
    </xf>
    <xf numFmtId="182" fontId="7" fillId="33" borderId="50" xfId="0" applyNumberFormat="1" applyFont="1" applyFill="1" applyBorder="1" applyAlignment="1" applyProtection="1">
      <alignment horizontal="center" vertical="center"/>
      <protection/>
    </xf>
    <xf numFmtId="180" fontId="2" fillId="33" borderId="11" xfId="0" applyNumberFormat="1" applyFont="1" applyFill="1" applyBorder="1" applyAlignment="1" applyProtection="1">
      <alignment horizontal="center" vertical="center"/>
      <protection/>
    </xf>
    <xf numFmtId="182" fontId="7" fillId="33" borderId="49" xfId="0" applyNumberFormat="1" applyFont="1" applyFill="1" applyBorder="1" applyAlignment="1" applyProtection="1">
      <alignment horizontal="center" vertical="center"/>
      <protection/>
    </xf>
    <xf numFmtId="49" fontId="2" fillId="33" borderId="41" xfId="0" applyNumberFormat="1" applyFont="1" applyFill="1" applyBorder="1" applyAlignment="1" applyProtection="1">
      <alignment horizontal="center" vertical="center"/>
      <protection/>
    </xf>
    <xf numFmtId="0" fontId="65" fillId="33" borderId="83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182" fontId="65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2" fillId="33" borderId="103" xfId="0" applyNumberFormat="1" applyFont="1" applyFill="1" applyBorder="1" applyAlignment="1" applyProtection="1">
      <alignment horizontal="center" vertical="center"/>
      <protection/>
    </xf>
    <xf numFmtId="0" fontId="2" fillId="33" borderId="4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 applyProtection="1">
      <alignment horizontal="center" vertical="center"/>
      <protection/>
    </xf>
    <xf numFmtId="180" fontId="2" fillId="33" borderId="18" xfId="0" applyNumberFormat="1" applyFont="1" applyFill="1" applyBorder="1" applyAlignment="1" applyProtection="1">
      <alignment horizontal="center" vertical="center"/>
      <protection/>
    </xf>
    <xf numFmtId="182" fontId="2" fillId="33" borderId="4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8" xfId="0" applyNumberFormat="1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 applyProtection="1">
      <alignment horizontal="center" vertical="center"/>
      <protection/>
    </xf>
    <xf numFmtId="49" fontId="2" fillId="33" borderId="20" xfId="0" applyNumberFormat="1" applyFont="1" applyFill="1" applyBorder="1" applyAlignment="1">
      <alignment horizontal="center" vertical="center" wrapText="1"/>
    </xf>
    <xf numFmtId="182" fontId="2" fillId="33" borderId="40" xfId="0" applyNumberFormat="1" applyFont="1" applyFill="1" applyBorder="1" applyAlignment="1" applyProtection="1">
      <alignment horizontal="center" vertical="center"/>
      <protection/>
    </xf>
    <xf numFmtId="49" fontId="2" fillId="33" borderId="41" xfId="0" applyNumberFormat="1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180" fontId="64" fillId="33" borderId="10" xfId="0" applyNumberFormat="1" applyFont="1" applyFill="1" applyBorder="1" applyAlignment="1" applyProtection="1">
      <alignment horizontal="center" vertical="center"/>
      <protection/>
    </xf>
    <xf numFmtId="180" fontId="64" fillId="33" borderId="18" xfId="0" applyNumberFormat="1" applyFont="1" applyFill="1" applyBorder="1" applyAlignment="1" applyProtection="1">
      <alignment horizontal="center" vertical="center"/>
      <protection/>
    </xf>
    <xf numFmtId="0" fontId="64" fillId="33" borderId="10" xfId="0" applyNumberFormat="1" applyFont="1" applyFill="1" applyBorder="1" applyAlignment="1">
      <alignment horizontal="center" vertical="center"/>
    </xf>
    <xf numFmtId="49" fontId="64" fillId="33" borderId="10" xfId="0" applyNumberFormat="1" applyFont="1" applyFill="1" applyBorder="1" applyAlignment="1">
      <alignment horizontal="center" vertical="center"/>
    </xf>
    <xf numFmtId="0" fontId="64" fillId="33" borderId="18" xfId="0" applyNumberFormat="1" applyFont="1" applyFill="1" applyBorder="1" applyAlignment="1">
      <alignment horizontal="center" vertical="center" wrapText="1"/>
    </xf>
    <xf numFmtId="49" fontId="2" fillId="33" borderId="56" xfId="0" applyNumberFormat="1" applyFont="1" applyFill="1" applyBorder="1" applyAlignment="1" applyProtection="1">
      <alignment horizontal="center" vertical="center"/>
      <protection/>
    </xf>
    <xf numFmtId="0" fontId="2" fillId="33" borderId="43" xfId="0" applyFont="1" applyFill="1" applyBorder="1" applyAlignment="1">
      <alignment horizontal="center" vertical="center" wrapText="1"/>
    </xf>
    <xf numFmtId="0" fontId="64" fillId="33" borderId="11" xfId="0" applyFont="1" applyFill="1" applyBorder="1" applyAlignment="1">
      <alignment horizontal="center" vertical="center" wrapText="1"/>
    </xf>
    <xf numFmtId="180" fontId="64" fillId="33" borderId="11" xfId="0" applyNumberFormat="1" applyFont="1" applyFill="1" applyBorder="1" applyAlignment="1" applyProtection="1">
      <alignment horizontal="center" vertical="center"/>
      <protection/>
    </xf>
    <xf numFmtId="180" fontId="64" fillId="33" borderId="42" xfId="0" applyNumberFormat="1" applyFont="1" applyFill="1" applyBorder="1" applyAlignment="1" applyProtection="1">
      <alignment horizontal="center" vertical="center"/>
      <protection/>
    </xf>
    <xf numFmtId="182" fontId="65" fillId="33" borderId="50" xfId="0" applyNumberFormat="1" applyFont="1" applyFill="1" applyBorder="1" applyAlignment="1" applyProtection="1">
      <alignment horizontal="center" vertical="center"/>
      <protection/>
    </xf>
    <xf numFmtId="0" fontId="64" fillId="33" borderId="42" xfId="0" applyNumberFormat="1" applyFont="1" applyFill="1" applyBorder="1" applyAlignment="1">
      <alignment horizontal="center" vertical="center" wrapText="1"/>
    </xf>
    <xf numFmtId="49" fontId="2" fillId="33" borderId="43" xfId="0" applyNumberFormat="1" applyFont="1" applyFill="1" applyBorder="1" applyAlignment="1">
      <alignment horizontal="center" vertical="center" wrapText="1"/>
    </xf>
    <xf numFmtId="0" fontId="65" fillId="33" borderId="40" xfId="0" applyFont="1" applyFill="1" applyBorder="1" applyAlignment="1">
      <alignment horizontal="left" vertical="center" wrapText="1"/>
    </xf>
    <xf numFmtId="0" fontId="65" fillId="33" borderId="20" xfId="0" applyFont="1" applyFill="1" applyBorder="1" applyAlignment="1">
      <alignment horizontal="center" vertical="center" wrapText="1"/>
    </xf>
    <xf numFmtId="0" fontId="65" fillId="33" borderId="10" xfId="0" applyFont="1" applyFill="1" applyBorder="1" applyAlignment="1">
      <alignment horizontal="center" vertical="center" wrapText="1"/>
    </xf>
    <xf numFmtId="0" fontId="65" fillId="33" borderId="10" xfId="0" applyNumberFormat="1" applyFont="1" applyFill="1" applyBorder="1" applyAlignment="1">
      <alignment horizontal="center" vertical="center"/>
    </xf>
    <xf numFmtId="49" fontId="65" fillId="33" borderId="10" xfId="0" applyNumberFormat="1" applyFont="1" applyFill="1" applyBorder="1" applyAlignment="1">
      <alignment horizontal="center" vertical="center"/>
    </xf>
    <xf numFmtId="0" fontId="65" fillId="33" borderId="18" xfId="0" applyNumberFormat="1" applyFont="1" applyFill="1" applyBorder="1" applyAlignment="1">
      <alignment horizontal="center" vertical="center" wrapText="1"/>
    </xf>
    <xf numFmtId="49" fontId="2" fillId="33" borderId="102" xfId="0" applyNumberFormat="1" applyFont="1" applyFill="1" applyBorder="1" applyAlignment="1" applyProtection="1">
      <alignment horizontal="center" vertical="center"/>
      <protection/>
    </xf>
    <xf numFmtId="0" fontId="2" fillId="33" borderId="40" xfId="0" applyNumberFormat="1" applyFont="1" applyFill="1" applyBorder="1" applyAlignment="1" applyProtection="1">
      <alignment horizontal="left" vertical="top"/>
      <protection/>
    </xf>
    <xf numFmtId="0" fontId="2" fillId="33" borderId="59" xfId="0" applyFont="1" applyFill="1" applyBorder="1" applyAlignment="1">
      <alignment horizontal="center" vertical="center" wrapText="1"/>
    </xf>
    <xf numFmtId="0" fontId="2" fillId="33" borderId="64" xfId="0" applyFont="1" applyFill="1" applyBorder="1" applyAlignment="1">
      <alignment horizontal="center" vertical="center" wrapText="1"/>
    </xf>
    <xf numFmtId="180" fontId="2" fillId="33" borderId="64" xfId="0" applyNumberFormat="1" applyFont="1" applyFill="1" applyBorder="1" applyAlignment="1" applyProtection="1">
      <alignment horizontal="center" vertical="center"/>
      <protection/>
    </xf>
    <xf numFmtId="180" fontId="2" fillId="33" borderId="65" xfId="0" applyNumberFormat="1" applyFont="1" applyFill="1" applyBorder="1" applyAlignment="1" applyProtection="1">
      <alignment horizontal="center" vertical="center"/>
      <protection/>
    </xf>
    <xf numFmtId="0" fontId="7" fillId="33" borderId="66" xfId="0" applyFont="1" applyFill="1" applyBorder="1" applyAlignment="1">
      <alignment horizontal="center" vertical="center" wrapText="1"/>
    </xf>
    <xf numFmtId="0" fontId="64" fillId="33" borderId="64" xfId="0" applyFont="1" applyFill="1" applyBorder="1" applyAlignment="1">
      <alignment horizontal="center" vertical="center" wrapText="1"/>
    </xf>
    <xf numFmtId="0" fontId="64" fillId="33" borderId="64" xfId="0" applyNumberFormat="1" applyFont="1" applyFill="1" applyBorder="1" applyAlignment="1">
      <alignment horizontal="center" vertical="center"/>
    </xf>
    <xf numFmtId="49" fontId="64" fillId="33" borderId="64" xfId="0" applyNumberFormat="1" applyFont="1" applyFill="1" applyBorder="1" applyAlignment="1">
      <alignment horizontal="center" vertical="center"/>
    </xf>
    <xf numFmtId="0" fontId="2" fillId="33" borderId="65" xfId="0" applyNumberFormat="1" applyFont="1" applyFill="1" applyBorder="1" applyAlignment="1">
      <alignment horizontal="center" vertical="center" wrapText="1"/>
    </xf>
    <xf numFmtId="49" fontId="2" fillId="33" borderId="59" xfId="0" applyNumberFormat="1" applyFont="1" applyFill="1" applyBorder="1" applyAlignment="1">
      <alignment horizontal="center" vertical="center" wrapText="1"/>
    </xf>
    <xf numFmtId="182" fontId="7" fillId="33" borderId="40" xfId="0" applyNumberFormat="1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 applyProtection="1">
      <alignment horizontal="center" vertical="center"/>
      <protection/>
    </xf>
    <xf numFmtId="180" fontId="2" fillId="33" borderId="42" xfId="0" applyNumberFormat="1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/>
    </xf>
    <xf numFmtId="0" fontId="2" fillId="33" borderId="42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>
      <alignment horizontal="center" vertical="center" wrapText="1"/>
    </xf>
    <xf numFmtId="0" fontId="7" fillId="33" borderId="69" xfId="0" applyFont="1" applyFill="1" applyBorder="1" applyAlignment="1">
      <alignment horizontal="left" vertical="center" wrapText="1"/>
    </xf>
    <xf numFmtId="0" fontId="0" fillId="33" borderId="47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0" fillId="33" borderId="52" xfId="0" applyFill="1" applyBorder="1" applyAlignment="1">
      <alignment horizontal="center" vertical="center" wrapText="1"/>
    </xf>
    <xf numFmtId="181" fontId="7" fillId="33" borderId="47" xfId="0" applyNumberFormat="1" applyFont="1" applyFill="1" applyBorder="1" applyAlignment="1" applyProtection="1">
      <alignment horizontal="center" vertical="center"/>
      <protection/>
    </xf>
    <xf numFmtId="181" fontId="7" fillId="33" borderId="46" xfId="0" applyNumberFormat="1" applyFont="1" applyFill="1" applyBorder="1" applyAlignment="1" applyProtection="1">
      <alignment horizontal="center" vertical="center"/>
      <protection/>
    </xf>
    <xf numFmtId="0" fontId="7" fillId="33" borderId="46" xfId="0" applyNumberFormat="1" applyFont="1" applyFill="1" applyBorder="1" applyAlignment="1" applyProtection="1">
      <alignment horizontal="center" vertical="center"/>
      <protection/>
    </xf>
    <xf numFmtId="49" fontId="7" fillId="33" borderId="54" xfId="0" applyNumberFormat="1" applyFont="1" applyFill="1" applyBorder="1" applyAlignment="1" applyProtection="1">
      <alignment horizontal="center" vertical="center"/>
      <protection/>
    </xf>
    <xf numFmtId="49" fontId="2" fillId="33" borderId="47" xfId="0" applyNumberFormat="1" applyFont="1" applyFill="1" applyBorder="1" applyAlignment="1" applyProtection="1">
      <alignment horizontal="center" vertical="center"/>
      <protection/>
    </xf>
    <xf numFmtId="0" fontId="20" fillId="0" borderId="84" xfId="0" applyFont="1" applyFill="1" applyBorder="1" applyAlignment="1" applyProtection="1">
      <alignment horizontal="center" vertical="center" wrapText="1"/>
      <protection locked="0"/>
    </xf>
    <xf numFmtId="0" fontId="2" fillId="0" borderId="85" xfId="0" applyFont="1" applyFill="1" applyBorder="1" applyAlignment="1" applyProtection="1">
      <alignment horizontal="center" vertical="center" wrapText="1"/>
      <protection locked="0"/>
    </xf>
    <xf numFmtId="188" fontId="2" fillId="0" borderId="85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86" xfId="0" applyNumberFormat="1" applyFont="1" applyFill="1" applyBorder="1" applyAlignment="1" applyProtection="1">
      <alignment horizontal="center" vertical="center" wrapText="1"/>
      <protection locked="0"/>
    </xf>
    <xf numFmtId="190" fontId="11" fillId="0" borderId="107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107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85" xfId="0" applyNumberFormat="1" applyFont="1" applyFill="1" applyBorder="1" applyAlignment="1" applyProtection="1">
      <alignment horizontal="center" vertical="center" wrapText="1"/>
      <protection locked="0"/>
    </xf>
    <xf numFmtId="188" fontId="11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4" xfId="0" applyNumberFormat="1" applyFont="1" applyFill="1" applyBorder="1" applyAlignment="1" applyProtection="1">
      <alignment horizontal="center" vertical="center"/>
      <protection/>
    </xf>
    <xf numFmtId="188" fontId="11" fillId="0" borderId="8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right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188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2" fillId="33" borderId="84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horizontal="left" vertical="center" wrapText="1"/>
    </xf>
    <xf numFmtId="0" fontId="2" fillId="33" borderId="109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189" fontId="2" fillId="33" borderId="29" xfId="0" applyNumberFormat="1" applyFont="1" applyFill="1" applyBorder="1" applyAlignment="1" applyProtection="1">
      <alignment horizontal="center" vertical="center"/>
      <protection/>
    </xf>
    <xf numFmtId="182" fontId="7" fillId="33" borderId="110" xfId="0" applyNumberFormat="1" applyFont="1" applyFill="1" applyBorder="1" applyAlignment="1" applyProtection="1">
      <alignment horizontal="center" vertical="center"/>
      <protection/>
    </xf>
    <xf numFmtId="0" fontId="7" fillId="33" borderId="111" xfId="0" applyFont="1" applyFill="1" applyBorder="1" applyAlignment="1">
      <alignment horizontal="center" vertical="center" wrapText="1"/>
    </xf>
    <xf numFmtId="188" fontId="7" fillId="33" borderId="24" xfId="0" applyNumberFormat="1" applyFont="1" applyFill="1" applyBorder="1" applyAlignment="1">
      <alignment horizontal="center" vertical="center" wrapText="1"/>
    </xf>
    <xf numFmtId="188" fontId="7" fillId="33" borderId="23" xfId="0" applyNumberFormat="1" applyFont="1" applyFill="1" applyBorder="1" applyAlignment="1">
      <alignment horizontal="center" vertical="center" wrapText="1"/>
    </xf>
    <xf numFmtId="188" fontId="7" fillId="33" borderId="44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12" xfId="0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right" vertical="center" wrapText="1"/>
    </xf>
    <xf numFmtId="0" fontId="2" fillId="33" borderId="109" xfId="55" applyFont="1" applyFill="1" applyBorder="1" applyAlignment="1">
      <alignment horizontal="center" vertical="center" wrapText="1"/>
      <protection/>
    </xf>
    <xf numFmtId="0" fontId="2" fillId="33" borderId="31" xfId="55" applyFont="1" applyFill="1" applyBorder="1" applyAlignment="1">
      <alignment horizontal="center" vertical="center" wrapText="1"/>
      <protection/>
    </xf>
    <xf numFmtId="189" fontId="2" fillId="33" borderId="29" xfId="55" applyNumberFormat="1" applyFont="1" applyFill="1" applyBorder="1" applyAlignment="1" applyProtection="1">
      <alignment horizontal="center" vertical="center"/>
      <protection/>
    </xf>
    <xf numFmtId="182" fontId="2" fillId="33" borderId="110" xfId="55" applyNumberFormat="1" applyFont="1" applyFill="1" applyBorder="1" applyAlignment="1" applyProtection="1">
      <alignment horizontal="center" vertical="center"/>
      <protection/>
    </xf>
    <xf numFmtId="0" fontId="2" fillId="33" borderId="113" xfId="55" applyFont="1" applyFill="1" applyBorder="1" applyAlignment="1">
      <alignment horizontal="center" vertical="center" wrapText="1"/>
      <protection/>
    </xf>
    <xf numFmtId="0" fontId="2" fillId="33" borderId="24" xfId="55" applyNumberFormat="1" applyFont="1" applyFill="1" applyBorder="1" applyAlignment="1">
      <alignment horizontal="center" vertical="center" wrapText="1"/>
      <protection/>
    </xf>
    <xf numFmtId="49" fontId="2" fillId="33" borderId="31" xfId="55" applyNumberFormat="1" applyFont="1" applyFill="1" applyBorder="1" applyAlignment="1">
      <alignment horizontal="center" vertical="center" wrapText="1"/>
      <protection/>
    </xf>
    <xf numFmtId="49" fontId="2" fillId="33" borderId="114" xfId="55" applyNumberFormat="1" applyFont="1" applyFill="1" applyBorder="1" applyAlignment="1">
      <alignment horizontal="center" vertical="center" wrapText="1"/>
      <protection/>
    </xf>
    <xf numFmtId="49" fontId="2" fillId="33" borderId="30" xfId="55" applyNumberFormat="1" applyFont="1" applyFill="1" applyBorder="1" applyAlignment="1">
      <alignment horizontal="center" vertical="center" wrapText="1"/>
      <protection/>
    </xf>
    <xf numFmtId="0" fontId="2" fillId="33" borderId="115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0" fontId="2" fillId="33" borderId="66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1" xfId="55" applyNumberFormat="1" applyFont="1" applyFill="1" applyBorder="1" applyAlignment="1">
      <alignment horizontal="center" vertical="center" wrapText="1"/>
      <protection/>
    </xf>
    <xf numFmtId="49" fontId="2" fillId="33" borderId="62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13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right" vertical="center" wrapText="1"/>
    </xf>
    <xf numFmtId="49" fontId="2" fillId="33" borderId="67" xfId="0" applyNumberFormat="1" applyFont="1" applyFill="1" applyBorder="1" applyAlignment="1">
      <alignment horizontal="center" vertical="center" wrapText="1"/>
    </xf>
    <xf numFmtId="0" fontId="20" fillId="33" borderId="82" xfId="0" applyFont="1" applyFill="1" applyBorder="1" applyAlignment="1">
      <alignment horizontal="left" vertical="center" wrapText="1"/>
    </xf>
    <xf numFmtId="49" fontId="24" fillId="33" borderId="20" xfId="0" applyNumberFormat="1" applyFont="1" applyFill="1" applyBorder="1" applyAlignment="1" applyProtection="1">
      <alignment horizontal="center" vertical="center"/>
      <protection/>
    </xf>
    <xf numFmtId="0" fontId="20" fillId="33" borderId="10" xfId="0" applyNumberFormat="1" applyFont="1" applyFill="1" applyBorder="1" applyAlignment="1" applyProtection="1">
      <alignment horizontal="center" vertical="center"/>
      <protection/>
    </xf>
    <xf numFmtId="49" fontId="24" fillId="33" borderId="10" xfId="0" applyNumberFormat="1" applyFont="1" applyFill="1" applyBorder="1" applyAlignment="1" applyProtection="1">
      <alignment horizontal="center" vertical="center"/>
      <protection/>
    </xf>
    <xf numFmtId="49" fontId="24" fillId="33" borderId="82" xfId="0" applyNumberFormat="1" applyFont="1" applyFill="1" applyBorder="1" applyAlignment="1" applyProtection="1">
      <alignment horizontal="center" vertical="center"/>
      <protection/>
    </xf>
    <xf numFmtId="182" fontId="20" fillId="33" borderId="105" xfId="0" applyNumberFormat="1" applyFont="1" applyFill="1" applyBorder="1" applyAlignment="1" applyProtection="1">
      <alignment horizontal="center" vertical="center"/>
      <protection/>
    </xf>
    <xf numFmtId="0" fontId="20" fillId="33" borderId="100" xfId="0" applyFont="1" applyFill="1" applyBorder="1" applyAlignment="1">
      <alignment horizontal="center" vertical="center" wrapText="1"/>
    </xf>
    <xf numFmtId="188" fontId="20" fillId="33" borderId="116" xfId="0" applyNumberFormat="1" applyFont="1" applyFill="1" applyBorder="1" applyAlignment="1">
      <alignment horizontal="center" vertical="center" wrapText="1"/>
    </xf>
    <xf numFmtId="188" fontId="20" fillId="33" borderId="10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0" fillId="33" borderId="117" xfId="0" applyFont="1" applyFill="1" applyBorder="1" applyAlignment="1">
      <alignment horizontal="center" vertical="center" wrapText="1"/>
    </xf>
    <xf numFmtId="49" fontId="20" fillId="33" borderId="73" xfId="0" applyNumberFormat="1" applyFont="1" applyFill="1" applyBorder="1" applyAlignment="1">
      <alignment horizontal="left" vertical="center" wrapText="1"/>
    </xf>
    <xf numFmtId="49" fontId="20" fillId="33" borderId="20" xfId="0" applyNumberFormat="1" applyFont="1" applyFill="1" applyBorder="1" applyAlignment="1" applyProtection="1">
      <alignment horizontal="center" vertical="center"/>
      <protection/>
    </xf>
    <xf numFmtId="0" fontId="20" fillId="33" borderId="10" xfId="55" applyNumberFormat="1" applyFont="1" applyFill="1" applyBorder="1" applyAlignment="1" applyProtection="1">
      <alignment horizontal="center" vertical="center"/>
      <protection/>
    </xf>
    <xf numFmtId="49" fontId="20" fillId="33" borderId="10" xfId="55" applyNumberFormat="1" applyFont="1" applyFill="1" applyBorder="1" applyAlignment="1" applyProtection="1">
      <alignment horizontal="center" vertical="center"/>
      <protection/>
    </xf>
    <xf numFmtId="49" fontId="20" fillId="33" borderId="82" xfId="55" applyNumberFormat="1" applyFont="1" applyFill="1" applyBorder="1" applyAlignment="1" applyProtection="1">
      <alignment horizontal="center" vertical="center"/>
      <protection/>
    </xf>
    <xf numFmtId="182" fontId="20" fillId="33" borderId="40" xfId="55" applyNumberFormat="1" applyFont="1" applyFill="1" applyBorder="1" applyAlignment="1" applyProtection="1">
      <alignment horizontal="center" vertical="center"/>
      <protection/>
    </xf>
    <xf numFmtId="0" fontId="20" fillId="33" borderId="100" xfId="55" applyFont="1" applyFill="1" applyBorder="1" applyAlignment="1">
      <alignment horizontal="center" vertical="center" wrapText="1"/>
      <protection/>
    </xf>
    <xf numFmtId="0" fontId="20" fillId="33" borderId="117" xfId="55" applyFont="1" applyFill="1" applyBorder="1" applyAlignment="1">
      <alignment horizontal="center" vertical="center" wrapText="1"/>
      <protection/>
    </xf>
    <xf numFmtId="49" fontId="2" fillId="33" borderId="80" xfId="0" applyNumberFormat="1" applyFont="1" applyFill="1" applyBorder="1" applyAlignment="1">
      <alignment horizontal="center" vertical="center" wrapText="1"/>
    </xf>
    <xf numFmtId="49" fontId="2" fillId="33" borderId="89" xfId="0" applyNumberFormat="1" applyFont="1" applyFill="1" applyBorder="1" applyAlignment="1" applyProtection="1">
      <alignment horizontal="left" vertical="center" wrapText="1"/>
      <protection/>
    </xf>
    <xf numFmtId="0" fontId="2" fillId="33" borderId="118" xfId="0" applyFont="1" applyFill="1" applyBorder="1" applyAlignment="1">
      <alignment horizontal="center" vertical="center" wrapText="1"/>
    </xf>
    <xf numFmtId="0" fontId="2" fillId="33" borderId="119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vertical="center" wrapText="1"/>
    </xf>
    <xf numFmtId="0" fontId="2" fillId="33" borderId="89" xfId="0" applyNumberFormat="1" applyFont="1" applyFill="1" applyBorder="1" applyAlignment="1" applyProtection="1">
      <alignment horizontal="center" vertical="center"/>
      <protection/>
    </xf>
    <xf numFmtId="1" fontId="7" fillId="33" borderId="88" xfId="0" applyNumberFormat="1" applyFont="1" applyFill="1" applyBorder="1" applyAlignment="1">
      <alignment horizontal="center" vertical="center" wrapText="1"/>
    </xf>
    <xf numFmtId="0" fontId="7" fillId="33" borderId="88" xfId="0" applyFont="1" applyFill="1" applyBorder="1" applyAlignment="1">
      <alignment horizontal="center" vertical="center" wrapText="1"/>
    </xf>
    <xf numFmtId="0" fontId="2" fillId="33" borderId="120" xfId="55" applyNumberFormat="1" applyFont="1" applyFill="1" applyBorder="1" applyAlignment="1">
      <alignment horizontal="center" vertical="center" wrapText="1"/>
      <protection/>
    </xf>
    <xf numFmtId="0" fontId="20" fillId="33" borderId="121" xfId="55" applyFont="1" applyFill="1" applyBorder="1" applyAlignment="1">
      <alignment horizontal="center" vertical="center" wrapText="1"/>
      <protection/>
    </xf>
    <xf numFmtId="0" fontId="7" fillId="33" borderId="65" xfId="0" applyFont="1" applyFill="1" applyBorder="1" applyAlignment="1">
      <alignment horizontal="right" vertical="center" wrapText="1"/>
    </xf>
    <xf numFmtId="189" fontId="2" fillId="33" borderId="32" xfId="55" applyNumberFormat="1" applyFont="1" applyFill="1" applyBorder="1" applyAlignment="1" applyProtection="1">
      <alignment horizontal="center" vertical="center"/>
      <protection/>
    </xf>
    <xf numFmtId="182" fontId="2" fillId="33" borderId="74" xfId="0" applyNumberFormat="1" applyFont="1" applyFill="1" applyBorder="1" applyAlignment="1" applyProtection="1">
      <alignment horizontal="center" vertical="center"/>
      <protection/>
    </xf>
    <xf numFmtId="0" fontId="20" fillId="33" borderId="122" xfId="55" applyFont="1" applyFill="1" applyBorder="1" applyAlignment="1">
      <alignment horizontal="center" vertical="center" wrapText="1"/>
      <protection/>
    </xf>
    <xf numFmtId="188" fontId="7" fillId="33" borderId="43" xfId="0" applyNumberFormat="1" applyFont="1" applyFill="1" applyBorder="1" applyAlignment="1">
      <alignment horizontal="center" vertical="center" wrapText="1"/>
    </xf>
    <xf numFmtId="182" fontId="2" fillId="33" borderId="10" xfId="55" applyNumberFormat="1" applyFont="1" applyFill="1" applyBorder="1" applyAlignment="1" applyProtection="1">
      <alignment horizontal="center" vertical="center"/>
      <protection/>
    </xf>
    <xf numFmtId="0" fontId="2" fillId="33" borderId="82" xfId="0" applyFont="1" applyFill="1" applyBorder="1" applyAlignment="1">
      <alignment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181" fontId="2" fillId="33" borderId="20" xfId="0" applyNumberFormat="1" applyFont="1" applyFill="1" applyBorder="1" applyAlignment="1" applyProtection="1">
      <alignment horizontal="center" vertical="center"/>
      <protection/>
    </xf>
    <xf numFmtId="181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8" xfId="0" applyNumberFormat="1" applyFont="1" applyFill="1" applyBorder="1" applyAlignment="1">
      <alignment horizontal="center" vertical="center" wrapText="1"/>
    </xf>
    <xf numFmtId="49" fontId="2" fillId="33" borderId="51" xfId="0" applyNumberFormat="1" applyFont="1" applyFill="1" applyBorder="1" applyAlignment="1" applyProtection="1">
      <alignment horizontal="center" vertical="center"/>
      <protection/>
    </xf>
    <xf numFmtId="0" fontId="2" fillId="33" borderId="73" xfId="0" applyFont="1" applyFill="1" applyBorder="1" applyAlignment="1">
      <alignment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81" fontId="2" fillId="33" borderId="43" xfId="0" applyNumberFormat="1" applyFont="1" applyFill="1" applyBorder="1" applyAlignment="1" applyProtection="1">
      <alignment horizontal="center" vertical="center"/>
      <protection/>
    </xf>
    <xf numFmtId="181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NumberFormat="1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8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83" xfId="0" applyNumberFormat="1" applyFont="1" applyFill="1" applyBorder="1" applyAlignment="1" applyProtection="1">
      <alignment horizontal="left" vertical="center" wrapText="1"/>
      <protection/>
    </xf>
    <xf numFmtId="49" fontId="11" fillId="0" borderId="84" xfId="0" applyNumberFormat="1" applyFont="1" applyFill="1" applyBorder="1" applyAlignment="1">
      <alignment horizontal="center" vertical="center" wrapText="1"/>
    </xf>
    <xf numFmtId="49" fontId="11" fillId="0" borderId="85" xfId="0" applyNumberFormat="1" applyFont="1" applyFill="1" applyBorder="1" applyAlignment="1">
      <alignment horizontal="center" vertical="center" wrapText="1"/>
    </xf>
    <xf numFmtId="49" fontId="11" fillId="0" borderId="86" xfId="0" applyNumberFormat="1" applyFont="1" applyFill="1" applyBorder="1" applyAlignment="1">
      <alignment horizontal="center" vertical="center" wrapText="1"/>
    </xf>
    <xf numFmtId="182" fontId="7" fillId="0" borderId="107" xfId="0" applyNumberFormat="1" applyFont="1" applyFill="1" applyBorder="1" applyAlignment="1">
      <alignment horizontal="center" vertical="center" wrapText="1"/>
    </xf>
    <xf numFmtId="1" fontId="7" fillId="0" borderId="84" xfId="0" applyNumberFormat="1" applyFont="1" applyFill="1" applyBorder="1" applyAlignment="1">
      <alignment horizontal="center" vertical="center" wrapText="1"/>
    </xf>
    <xf numFmtId="1" fontId="7" fillId="0" borderId="85" xfId="0" applyNumberFormat="1" applyFont="1" applyFill="1" applyBorder="1" applyAlignment="1">
      <alignment horizontal="center" vertical="center" wrapText="1"/>
    </xf>
    <xf numFmtId="1" fontId="66" fillId="0" borderId="85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182" fontId="7" fillId="0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1" fontId="6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49" fontId="25" fillId="0" borderId="10" xfId="0" applyNumberFormat="1" applyFont="1" applyFill="1" applyBorder="1" applyAlignment="1">
      <alignment horizontal="center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9" fillId="0" borderId="10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 applyProtection="1">
      <alignment horizontal="center" vertical="center"/>
      <protection/>
    </xf>
    <xf numFmtId="49" fontId="2" fillId="33" borderId="43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horizontal="center" vertical="center"/>
      <protection/>
    </xf>
    <xf numFmtId="18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82" fontId="7" fillId="33" borderId="40" xfId="0" applyNumberFormat="1" applyFont="1" applyFill="1" applyBorder="1" applyAlignment="1" applyProtection="1">
      <alignment horizontal="center" vertical="center"/>
      <protection/>
    </xf>
    <xf numFmtId="0" fontId="7" fillId="33" borderId="40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49" fontId="2" fillId="33" borderId="56" xfId="0" applyNumberFormat="1" applyFont="1" applyFill="1" applyBorder="1" applyAlignment="1">
      <alignment horizontal="center" vertical="center" wrapText="1"/>
    </xf>
    <xf numFmtId="49" fontId="2" fillId="33" borderId="67" xfId="0" applyNumberFormat="1" applyFont="1" applyFill="1" applyBorder="1" applyAlignment="1" applyProtection="1">
      <alignment horizontal="center" vertical="center"/>
      <protection/>
    </xf>
    <xf numFmtId="0" fontId="2" fillId="0" borderId="66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1" fontId="2" fillId="0" borderId="105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03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51" xfId="0" applyNumberFormat="1" applyFont="1" applyFill="1" applyBorder="1" applyAlignment="1" applyProtection="1">
      <alignment horizontal="center" vertical="center"/>
      <protection/>
    </xf>
    <xf numFmtId="182" fontId="7" fillId="0" borderId="12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124" xfId="0" applyFont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6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horizontal="center"/>
    </xf>
    <xf numFmtId="0" fontId="7" fillId="0" borderId="127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/>
    </xf>
    <xf numFmtId="0" fontId="7" fillId="0" borderId="12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2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130" xfId="0" applyFont="1" applyBorder="1" applyAlignment="1">
      <alignment horizontal="center" vertical="center" textRotation="90"/>
    </xf>
    <xf numFmtId="0" fontId="2" fillId="0" borderId="131" xfId="0" applyFont="1" applyBorder="1" applyAlignment="1">
      <alignment horizontal="center" vertical="center" textRotation="90"/>
    </xf>
    <xf numFmtId="0" fontId="22" fillId="0" borderId="42" xfId="53" applyFont="1" applyBorder="1" applyAlignment="1">
      <alignment horizontal="center" vertical="center" wrapText="1"/>
      <protection/>
    </xf>
    <xf numFmtId="0" fontId="21" fillId="0" borderId="4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7" fillId="0" borderId="10" xfId="53" applyNumberFormat="1" applyFont="1" applyBorder="1" applyAlignment="1">
      <alignment horizontal="center" vertical="center" wrapText="1"/>
      <protection/>
    </xf>
    <xf numFmtId="0" fontId="21" fillId="0" borderId="10" xfId="0" applyFont="1" applyBorder="1" applyAlignment="1">
      <alignment vertical="center" wrapText="1"/>
    </xf>
    <xf numFmtId="0" fontId="7" fillId="0" borderId="42" xfId="53" applyFont="1" applyBorder="1" applyAlignment="1">
      <alignment horizontal="center" vertical="center" wrapText="1"/>
      <protection/>
    </xf>
    <xf numFmtId="0" fontId="21" fillId="0" borderId="12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65" xfId="0" applyFont="1" applyBorder="1" applyAlignment="1">
      <alignment vertical="center" wrapText="1"/>
    </xf>
    <xf numFmtId="0" fontId="21" fillId="0" borderId="106" xfId="0" applyFont="1" applyBorder="1" applyAlignment="1">
      <alignment vertical="center" wrapText="1"/>
    </xf>
    <xf numFmtId="0" fontId="21" fillId="0" borderId="59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49" fontId="6" fillId="0" borderId="18" xfId="53" applyNumberFormat="1" applyFont="1" applyBorder="1" applyAlignment="1" applyProtection="1">
      <alignment horizontal="left" vertical="center" wrapText="1"/>
      <protection locked="0"/>
    </xf>
    <xf numFmtId="0" fontId="17" fillId="0" borderId="21" xfId="0" applyFont="1" applyBorder="1" applyAlignment="1">
      <alignment horizontal="left" vertical="center" wrapText="1"/>
    </xf>
    <xf numFmtId="0" fontId="17" fillId="0" borderId="20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06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shrinkToFi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63" xfId="0" applyFont="1" applyBorder="1" applyAlignment="1">
      <alignment horizontal="center" vertical="center" wrapText="1"/>
    </xf>
    <xf numFmtId="0" fontId="21" fillId="0" borderId="65" xfId="0" applyFont="1" applyBorder="1" applyAlignment="1">
      <alignment horizontal="center" vertical="center" wrapText="1"/>
    </xf>
    <xf numFmtId="0" fontId="21" fillId="0" borderId="106" xfId="0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7" fillId="0" borderId="13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1" fillId="0" borderId="12" xfId="0" applyFont="1" applyBorder="1" applyAlignment="1">
      <alignment wrapText="1"/>
    </xf>
    <xf numFmtId="0" fontId="21" fillId="0" borderId="43" xfId="0" applyFont="1" applyBorder="1" applyAlignment="1">
      <alignment wrapText="1"/>
    </xf>
    <xf numFmtId="0" fontId="21" fillId="0" borderId="58" xfId="0" applyFont="1" applyBorder="1" applyAlignment="1">
      <alignment wrapText="1"/>
    </xf>
    <xf numFmtId="0" fontId="21" fillId="0" borderId="0" xfId="0" applyFont="1" applyAlignment="1">
      <alignment wrapText="1"/>
    </xf>
    <xf numFmtId="0" fontId="21" fillId="0" borderId="63" xfId="0" applyFont="1" applyBorder="1" applyAlignment="1">
      <alignment wrapText="1"/>
    </xf>
    <xf numFmtId="0" fontId="21" fillId="0" borderId="65" xfId="0" applyFont="1" applyBorder="1" applyAlignment="1">
      <alignment wrapText="1"/>
    </xf>
    <xf numFmtId="0" fontId="21" fillId="0" borderId="106" xfId="0" applyFont="1" applyBorder="1" applyAlignment="1">
      <alignment wrapText="1"/>
    </xf>
    <xf numFmtId="0" fontId="21" fillId="0" borderId="59" xfId="0" applyFont="1" applyBorder="1" applyAlignment="1">
      <alignment wrapText="1"/>
    </xf>
    <xf numFmtId="0" fontId="2" fillId="0" borderId="18" xfId="53" applyFont="1" applyBorder="1" applyAlignment="1">
      <alignment horizontal="center" vertical="center" wrapText="1"/>
      <protection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wrapText="1"/>
    </xf>
    <xf numFmtId="0" fontId="21" fillId="0" borderId="20" xfId="0" applyFont="1" applyBorder="1" applyAlignment="1">
      <alignment wrapText="1"/>
    </xf>
    <xf numFmtId="0" fontId="1" fillId="0" borderId="20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7" fillId="0" borderId="10" xfId="53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42" xfId="0" applyFont="1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6" fillId="0" borderId="65" xfId="0" applyFont="1" applyBorder="1" applyAlignment="1">
      <alignment horizontal="left" vertical="center" wrapText="1"/>
    </xf>
    <xf numFmtId="0" fontId="6" fillId="0" borderId="106" xfId="0" applyFont="1" applyBorder="1" applyAlignment="1">
      <alignment horizontal="left" vertical="center" wrapText="1"/>
    </xf>
    <xf numFmtId="0" fontId="8" fillId="0" borderId="106" xfId="0" applyFont="1" applyBorder="1" applyAlignment="1">
      <alignment horizontal="center" wrapText="1"/>
    </xf>
    <xf numFmtId="0" fontId="0" fillId="0" borderId="10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9" fontId="7" fillId="0" borderId="90" xfId="0" applyNumberFormat="1" applyFont="1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vertical="center"/>
    </xf>
    <xf numFmtId="0" fontId="0" fillId="0" borderId="75" xfId="0" applyFont="1" applyBorder="1" applyAlignment="1">
      <alignment vertical="center"/>
    </xf>
    <xf numFmtId="182" fontId="2" fillId="0" borderId="18" xfId="0" applyNumberFormat="1" applyFont="1" applyFill="1" applyBorder="1" applyAlignment="1" applyProtection="1">
      <alignment horizontal="center" vertical="center"/>
      <protection/>
    </xf>
    <xf numFmtId="182" fontId="0" fillId="0" borderId="21" xfId="0" applyNumberFormat="1" applyBorder="1" applyAlignment="1">
      <alignment horizontal="center" vertical="center"/>
    </xf>
    <xf numFmtId="182" fontId="0" fillId="0" borderId="20" xfId="0" applyNumberFormat="1" applyBorder="1" applyAlignment="1">
      <alignment horizontal="center" vertical="center"/>
    </xf>
    <xf numFmtId="49" fontId="11" fillId="0" borderId="102" xfId="0" applyNumberFormat="1" applyFont="1" applyFill="1" applyBorder="1" applyAlignment="1" applyProtection="1">
      <alignment horizontal="center" vertical="center" wrapText="1"/>
      <protection/>
    </xf>
    <xf numFmtId="0" fontId="23" fillId="0" borderId="106" xfId="0" applyFont="1" applyBorder="1" applyAlignment="1">
      <alignment vertical="center" wrapText="1"/>
    </xf>
    <xf numFmtId="0" fontId="23" fillId="0" borderId="59" xfId="0" applyFont="1" applyBorder="1" applyAlignment="1">
      <alignment vertical="center" wrapText="1"/>
    </xf>
    <xf numFmtId="49" fontId="7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49" fontId="7" fillId="0" borderId="90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75" xfId="0" applyNumberFormat="1" applyFont="1" applyFill="1" applyBorder="1" applyAlignment="1" applyProtection="1">
      <alignment horizontal="center" vertical="center" wrapText="1"/>
      <protection/>
    </xf>
    <xf numFmtId="0" fontId="7" fillId="0" borderId="90" xfId="0" applyNumberFormat="1" applyFont="1" applyFill="1" applyBorder="1" applyAlignment="1" applyProtection="1">
      <alignment horizontal="center" vertical="center"/>
      <protection/>
    </xf>
    <xf numFmtId="0" fontId="7" fillId="0" borderId="52" xfId="0" applyNumberFormat="1" applyFont="1" applyFill="1" applyBorder="1" applyAlignment="1" applyProtection="1">
      <alignment horizontal="center" vertical="center"/>
      <protection/>
    </xf>
    <xf numFmtId="0" fontId="7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5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80" fontId="2" fillId="0" borderId="107" xfId="0" applyNumberFormat="1" applyFont="1" applyFill="1" applyBorder="1" applyAlignment="1" applyProtection="1">
      <alignment horizontal="center" vertical="center" wrapText="1"/>
      <protection/>
    </xf>
    <xf numFmtId="180" fontId="2" fillId="0" borderId="108" xfId="0" applyNumberFormat="1" applyFont="1" applyFill="1" applyBorder="1" applyAlignment="1" applyProtection="1">
      <alignment horizontal="center" vertical="center" wrapText="1"/>
      <protection/>
    </xf>
    <xf numFmtId="180" fontId="2" fillId="0" borderId="123" xfId="0" applyNumberFormat="1" applyFont="1" applyFill="1" applyBorder="1" applyAlignment="1" applyProtection="1">
      <alignment horizontal="center" vertical="center" wrapText="1"/>
      <protection/>
    </xf>
    <xf numFmtId="180" fontId="2" fillId="0" borderId="102" xfId="0" applyNumberFormat="1" applyFont="1" applyFill="1" applyBorder="1" applyAlignment="1" applyProtection="1">
      <alignment horizontal="center" vertical="center" wrapText="1"/>
      <protection/>
    </xf>
    <xf numFmtId="180" fontId="2" fillId="0" borderId="106" xfId="0" applyNumberFormat="1" applyFont="1" applyFill="1" applyBorder="1" applyAlignment="1" applyProtection="1">
      <alignment horizontal="center" vertical="center" wrapText="1"/>
      <protection/>
    </xf>
    <xf numFmtId="180" fontId="2" fillId="0" borderId="72" xfId="0" applyNumberFormat="1" applyFont="1" applyFill="1" applyBorder="1" applyAlignment="1" applyProtection="1">
      <alignment horizontal="center" vertical="center" wrapText="1"/>
      <protection/>
    </xf>
    <xf numFmtId="0" fontId="11" fillId="0" borderId="103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1" fillId="0" borderId="90" xfId="0" applyFont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 wrapText="1"/>
    </xf>
    <xf numFmtId="0" fontId="0" fillId="0" borderId="106" xfId="0" applyFill="1" applyBorder="1" applyAlignment="1">
      <alignment/>
    </xf>
    <xf numFmtId="0" fontId="0" fillId="0" borderId="59" xfId="0" applyFill="1" applyBorder="1" applyAlignment="1">
      <alignment/>
    </xf>
    <xf numFmtId="0" fontId="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2" fillId="0" borderId="41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 applyProtection="1">
      <alignment horizontal="right" vertical="center"/>
      <protection/>
    </xf>
    <xf numFmtId="0" fontId="2" fillId="0" borderId="97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97" xfId="0" applyBorder="1" applyAlignment="1">
      <alignment horizontal="center" vertical="center" textRotation="90" wrapText="1"/>
    </xf>
    <xf numFmtId="0" fontId="0" fillId="0" borderId="77" xfId="0" applyBorder="1" applyAlignment="1">
      <alignment horizontal="center" vertical="center" textRotation="90" wrapText="1"/>
    </xf>
    <xf numFmtId="0" fontId="7" fillId="0" borderId="90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Fill="1" applyBorder="1" applyAlignment="1">
      <alignment horizontal="center" vertical="center" wrapText="1"/>
    </xf>
    <xf numFmtId="0" fontId="0" fillId="0" borderId="75" xfId="0" applyFill="1" applyBorder="1" applyAlignment="1">
      <alignment horizontal="center" vertical="center" wrapText="1"/>
    </xf>
    <xf numFmtId="0" fontId="7" fillId="0" borderId="57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90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 wrapText="1"/>
    </xf>
    <xf numFmtId="49" fontId="7" fillId="34" borderId="90" xfId="0" applyNumberFormat="1" applyFont="1" applyFill="1" applyBorder="1" applyAlignment="1" applyProtection="1">
      <alignment horizontal="center" vertical="center" wrapText="1"/>
      <protection/>
    </xf>
    <xf numFmtId="0" fontId="0" fillId="34" borderId="75" xfId="0" applyFill="1" applyBorder="1" applyAlignment="1">
      <alignment horizontal="center" vertical="center" wrapText="1"/>
    </xf>
    <xf numFmtId="0" fontId="7" fillId="0" borderId="102" xfId="0" applyNumberFormat="1" applyFont="1" applyFill="1" applyBorder="1" applyAlignment="1" applyProtection="1">
      <alignment horizontal="center" vertical="center" wrapText="1"/>
      <protection/>
    </xf>
    <xf numFmtId="181" fontId="2" fillId="0" borderId="18" xfId="0" applyNumberFormat="1" applyFont="1" applyFill="1" applyBorder="1" applyAlignment="1" applyProtection="1">
      <alignment horizontal="center" vertical="center"/>
      <protection/>
    </xf>
    <xf numFmtId="181" fontId="2" fillId="0" borderId="20" xfId="0" applyNumberFormat="1" applyFont="1" applyFill="1" applyBorder="1" applyAlignment="1" applyProtection="1">
      <alignment horizontal="center" vertical="center"/>
      <protection/>
    </xf>
    <xf numFmtId="181" fontId="2" fillId="0" borderId="119" xfId="0" applyNumberFormat="1" applyFont="1" applyFill="1" applyBorder="1" applyAlignment="1" applyProtection="1">
      <alignment horizontal="center" vertical="center"/>
      <protection/>
    </xf>
    <xf numFmtId="181" fontId="2" fillId="0" borderId="118" xfId="0" applyNumberFormat="1" applyFont="1" applyFill="1" applyBorder="1" applyAlignment="1" applyProtection="1">
      <alignment horizontal="center" vertical="center"/>
      <protection/>
    </xf>
    <xf numFmtId="180" fontId="2" fillId="0" borderId="133" xfId="0" applyNumberFormat="1" applyFont="1" applyFill="1" applyBorder="1" applyAlignment="1" applyProtection="1">
      <alignment horizontal="center" vertical="center" wrapText="1"/>
      <protection/>
    </xf>
    <xf numFmtId="0" fontId="0" fillId="0" borderId="134" xfId="0" applyBorder="1" applyAlignment="1">
      <alignment horizontal="center" vertical="center" wrapText="1"/>
    </xf>
    <xf numFmtId="0" fontId="0" fillId="0" borderId="135" xfId="0" applyBorder="1" applyAlignment="1">
      <alignment horizontal="center" vertical="center" wrapText="1"/>
    </xf>
    <xf numFmtId="180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41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51" xfId="0" applyNumberFormat="1" applyFont="1" applyFill="1" applyBorder="1" applyAlignment="1" applyProtection="1">
      <alignment horizontal="center" vertical="center" textRotation="90" wrapText="1"/>
      <protection/>
    </xf>
    <xf numFmtId="180" fontId="14" fillId="0" borderId="10" xfId="0" applyNumberFormat="1" applyFont="1" applyFill="1" applyBorder="1" applyAlignment="1" applyProtection="1">
      <alignment horizontal="center" vertical="center"/>
      <protection/>
    </xf>
    <xf numFmtId="18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180" fontId="2" fillId="0" borderId="9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7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6" xfId="0" applyBorder="1" applyAlignment="1">
      <alignment horizontal="center" vertical="center" textRotation="90" wrapText="1"/>
    </xf>
    <xf numFmtId="0" fontId="0" fillId="0" borderId="81" xfId="0" applyBorder="1" applyAlignment="1">
      <alignment horizontal="center" vertical="center" textRotation="90" wrapText="1"/>
    </xf>
    <xf numFmtId="0" fontId="0" fillId="0" borderId="97" xfId="0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180" fontId="8" fillId="0" borderId="107" xfId="0" applyNumberFormat="1" applyFont="1" applyFill="1" applyBorder="1" applyAlignment="1" applyProtection="1">
      <alignment horizontal="center" vertical="center"/>
      <protection/>
    </xf>
    <xf numFmtId="180" fontId="7" fillId="0" borderId="108" xfId="0" applyNumberFormat="1" applyFont="1" applyFill="1" applyBorder="1" applyAlignment="1" applyProtection="1">
      <alignment horizontal="center" vertical="center"/>
      <protection/>
    </xf>
    <xf numFmtId="180" fontId="7" fillId="0" borderId="123" xfId="0" applyNumberFormat="1" applyFont="1" applyFill="1" applyBorder="1" applyAlignment="1" applyProtection="1">
      <alignment horizontal="center" vertical="center"/>
      <protection/>
    </xf>
    <xf numFmtId="180" fontId="2" fillId="0" borderId="68" xfId="0" applyNumberFormat="1" applyFont="1" applyFill="1" applyBorder="1" applyAlignment="1" applyProtection="1">
      <alignment horizontal="center" vertical="center" wrapText="1"/>
      <protection/>
    </xf>
    <xf numFmtId="180" fontId="2" fillId="0" borderId="40" xfId="0" applyNumberFormat="1" applyFont="1" applyFill="1" applyBorder="1" applyAlignment="1" applyProtection="1">
      <alignment horizontal="center" vertical="center" wrapText="1"/>
      <protection/>
    </xf>
    <xf numFmtId="180" fontId="2" fillId="0" borderId="50" xfId="0" applyNumberFormat="1" applyFont="1" applyFill="1" applyBorder="1" applyAlignment="1" applyProtection="1">
      <alignment horizontal="center" vertical="center" wrapText="1"/>
      <protection/>
    </xf>
    <xf numFmtId="180" fontId="2" fillId="0" borderId="83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4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3" xfId="0" applyNumberFormat="1" applyFont="1" applyFill="1" applyBorder="1" applyAlignment="1" applyProtection="1">
      <alignment horizontal="center" vertical="center" wrapText="1"/>
      <protection/>
    </xf>
    <xf numFmtId="180" fontId="2" fillId="0" borderId="21" xfId="0" applyNumberFormat="1" applyFont="1" applyFill="1" applyBorder="1" applyAlignment="1" applyProtection="1">
      <alignment horizontal="center" vertical="center" wrapText="1"/>
      <protection/>
    </xf>
    <xf numFmtId="18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68" xfId="0" applyNumberFormat="1" applyFont="1" applyFill="1" applyBorder="1" applyAlignment="1" applyProtection="1">
      <alignment horizontal="center" vertical="center" textRotation="90"/>
      <protection/>
    </xf>
    <xf numFmtId="0" fontId="2" fillId="0" borderId="40" xfId="0" applyNumberFormat="1" applyFont="1" applyFill="1" applyBorder="1" applyAlignment="1" applyProtection="1">
      <alignment horizontal="center" vertical="center" textRotation="90"/>
      <protection/>
    </xf>
    <xf numFmtId="0" fontId="2" fillId="0" borderId="50" xfId="0" applyNumberFormat="1" applyFont="1" applyFill="1" applyBorder="1" applyAlignment="1" applyProtection="1">
      <alignment horizontal="center" vertical="center" textRotation="90"/>
      <protection/>
    </xf>
    <xf numFmtId="49" fontId="2" fillId="0" borderId="97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82" xfId="0" applyNumberFormat="1" applyFont="1" applyFill="1" applyBorder="1" applyAlignment="1" applyProtection="1">
      <alignment horizontal="center" vertical="center" textRotation="90" wrapText="1"/>
      <protection/>
    </xf>
    <xf numFmtId="180" fontId="2" fillId="0" borderId="103" xfId="0" applyNumberFormat="1" applyFont="1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180" fontId="2" fillId="0" borderId="91" xfId="0" applyNumberFormat="1" applyFont="1" applyFill="1" applyBorder="1" applyAlignment="1" applyProtection="1">
      <alignment horizontal="center" vertical="center" wrapText="1"/>
      <protection/>
    </xf>
    <xf numFmtId="180" fontId="2" fillId="0" borderId="92" xfId="0" applyNumberFormat="1" applyFont="1" applyFill="1" applyBorder="1" applyAlignment="1" applyProtection="1">
      <alignment horizontal="center" vertical="center" wrapText="1"/>
      <protection/>
    </xf>
    <xf numFmtId="180" fontId="2" fillId="0" borderId="93" xfId="0" applyNumberFormat="1" applyFont="1" applyFill="1" applyBorder="1" applyAlignment="1" applyProtection="1">
      <alignment horizontal="center" vertical="center" wrapText="1"/>
      <protection/>
    </xf>
    <xf numFmtId="0" fontId="7" fillId="0" borderId="90" xfId="0" applyFont="1" applyFill="1" applyBorder="1" applyAlignment="1">
      <alignment horizontal="right" vertical="center" wrapText="1"/>
    </xf>
    <xf numFmtId="0" fontId="7" fillId="0" borderId="75" xfId="0" applyFont="1" applyFill="1" applyBorder="1" applyAlignment="1">
      <alignment horizontal="right" vertical="center" wrapText="1"/>
    </xf>
    <xf numFmtId="49" fontId="7" fillId="0" borderId="107" xfId="0" applyNumberFormat="1" applyFont="1" applyFill="1" applyBorder="1" applyAlignment="1" applyProtection="1">
      <alignment horizontal="center" vertical="center" wrapText="1"/>
      <protection/>
    </xf>
    <xf numFmtId="49" fontId="7" fillId="0" borderId="108" xfId="0" applyNumberFormat="1" applyFont="1" applyFill="1" applyBorder="1" applyAlignment="1" applyProtection="1">
      <alignment horizontal="center" vertical="center" wrapText="1"/>
      <protection/>
    </xf>
    <xf numFmtId="49" fontId="7" fillId="0" borderId="13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right" vertical="center"/>
      <protection/>
    </xf>
    <xf numFmtId="0" fontId="2" fillId="0" borderId="4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49" fontId="64" fillId="0" borderId="90" xfId="0" applyNumberFormat="1" applyFont="1" applyFill="1" applyBorder="1" applyAlignment="1" applyProtection="1">
      <alignment horizontal="center" vertical="center"/>
      <protection/>
    </xf>
    <xf numFmtId="49" fontId="64" fillId="0" borderId="75" xfId="0" applyNumberFormat="1" applyFont="1" applyFill="1" applyBorder="1" applyAlignment="1" applyProtection="1">
      <alignment horizontal="center" vertical="center"/>
      <protection/>
    </xf>
    <xf numFmtId="182" fontId="2" fillId="0" borderId="70" xfId="0" applyNumberFormat="1" applyFont="1" applyFill="1" applyBorder="1" applyAlignment="1" applyProtection="1">
      <alignment horizontal="center" vertical="center"/>
      <protection/>
    </xf>
    <xf numFmtId="182" fontId="0" fillId="0" borderId="60" xfId="0" applyNumberFormat="1" applyFill="1" applyBorder="1" applyAlignment="1">
      <alignment horizontal="center" vertical="center"/>
    </xf>
    <xf numFmtId="182" fontId="0" fillId="0" borderId="61" xfId="0" applyNumberFormat="1" applyFill="1" applyBorder="1" applyAlignment="1">
      <alignment horizontal="center" vertical="center"/>
    </xf>
    <xf numFmtId="0" fontId="2" fillId="0" borderId="90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0" fillId="0" borderId="52" xfId="0" applyFill="1" applyBorder="1" applyAlignment="1">
      <alignment/>
    </xf>
    <xf numFmtId="0" fontId="0" fillId="0" borderId="75" xfId="0" applyFill="1" applyBorder="1" applyAlignment="1">
      <alignment/>
    </xf>
    <xf numFmtId="0" fontId="2" fillId="0" borderId="67" xfId="0" applyFont="1" applyFill="1" applyBorder="1" applyAlignment="1">
      <alignment horizontal="right" vertical="center"/>
    </xf>
    <xf numFmtId="0" fontId="2" fillId="0" borderId="64" xfId="0" applyFont="1" applyFill="1" applyBorder="1" applyAlignment="1">
      <alignment horizontal="right" vertical="center"/>
    </xf>
    <xf numFmtId="0" fontId="2" fillId="0" borderId="65" xfId="0" applyFont="1" applyFill="1" applyBorder="1" applyAlignment="1">
      <alignment horizontal="right" vertical="center"/>
    </xf>
    <xf numFmtId="49" fontId="7" fillId="0" borderId="70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Border="1" applyAlignment="1">
      <alignment horizontal="center" wrapText="1"/>
    </xf>
    <xf numFmtId="0" fontId="2" fillId="0" borderId="87" xfId="0" applyNumberFormat="1" applyFont="1" applyFill="1" applyBorder="1" applyAlignment="1" applyProtection="1">
      <alignment horizontal="right" vertical="center"/>
      <protection/>
    </xf>
    <xf numFmtId="0" fontId="2" fillId="0" borderId="88" xfId="0" applyNumberFormat="1" applyFont="1" applyFill="1" applyBorder="1" applyAlignment="1" applyProtection="1">
      <alignment horizontal="right" vertical="center"/>
      <protection/>
    </xf>
    <xf numFmtId="0" fontId="2" fillId="0" borderId="119" xfId="0" applyNumberFormat="1" applyFont="1" applyFill="1" applyBorder="1" applyAlignment="1" applyProtection="1">
      <alignment horizontal="right" vertical="center"/>
      <protection/>
    </xf>
    <xf numFmtId="180" fontId="2" fillId="0" borderId="138" xfId="0" applyNumberFormat="1" applyFont="1" applyFill="1" applyBorder="1" applyAlignment="1" applyProtection="1">
      <alignment horizontal="center" vertical="center"/>
      <protection/>
    </xf>
    <xf numFmtId="180" fontId="2" fillId="0" borderId="139" xfId="0" applyNumberFormat="1" applyFont="1" applyFill="1" applyBorder="1" applyAlignment="1" applyProtection="1">
      <alignment horizontal="center" vertical="center"/>
      <protection/>
    </xf>
    <xf numFmtId="0" fontId="0" fillId="0" borderId="140" xfId="0" applyFill="1" applyBorder="1" applyAlignment="1">
      <alignment horizontal="center" vertical="center"/>
    </xf>
    <xf numFmtId="180" fontId="2" fillId="0" borderId="48" xfId="0" applyNumberFormat="1" applyFont="1" applyFill="1" applyBorder="1" applyAlignment="1" applyProtection="1">
      <alignment horizontal="center" vertical="center"/>
      <protection/>
    </xf>
    <xf numFmtId="180" fontId="2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88" xfId="0" applyFont="1" applyFill="1" applyBorder="1" applyAlignment="1">
      <alignment horizontal="center" vertical="center" wrapText="1"/>
    </xf>
    <xf numFmtId="0" fontId="7" fillId="0" borderId="7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0" fillId="0" borderId="141" xfId="0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2" fillId="0" borderId="105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05" xfId="0" applyNumberFormat="1" applyFont="1" applyBorder="1" applyAlignment="1">
      <alignment horizontal="center" vertical="center" wrapText="1"/>
    </xf>
    <xf numFmtId="49" fontId="2" fillId="0" borderId="119" xfId="0" applyNumberFormat="1" applyFont="1" applyFill="1" applyBorder="1" applyAlignment="1" applyProtection="1">
      <alignment horizontal="center" vertical="center"/>
      <protection/>
    </xf>
    <xf numFmtId="49" fontId="2" fillId="0" borderId="140" xfId="0" applyNumberFormat="1" applyFont="1" applyFill="1" applyBorder="1" applyAlignment="1" applyProtection="1">
      <alignment horizontal="center" vertical="center"/>
      <protection/>
    </xf>
    <xf numFmtId="49" fontId="7" fillId="0" borderId="48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34" borderId="18" xfId="0" applyFont="1" applyFill="1" applyBorder="1" applyAlignment="1">
      <alignment horizontal="center" vertical="center" wrapText="1"/>
    </xf>
    <xf numFmtId="0" fontId="2" fillId="34" borderId="105" xfId="0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>
      <alignment horizontal="center" vertical="center" wrapText="1"/>
    </xf>
    <xf numFmtId="49" fontId="2" fillId="34" borderId="105" xfId="0" applyNumberFormat="1" applyFont="1" applyFill="1" applyBorder="1" applyAlignment="1">
      <alignment horizontal="center" vertical="center" wrapText="1"/>
    </xf>
    <xf numFmtId="49" fontId="2" fillId="34" borderId="18" xfId="0" applyNumberFormat="1" applyFont="1" applyFill="1" applyBorder="1" applyAlignment="1" applyProtection="1">
      <alignment horizontal="center" vertical="center"/>
      <protection/>
    </xf>
    <xf numFmtId="49" fontId="2" fillId="34" borderId="105" xfId="0" applyNumberFormat="1" applyFont="1" applyFill="1" applyBorder="1" applyAlignment="1" applyProtection="1">
      <alignment horizontal="center" vertical="center"/>
      <protection/>
    </xf>
    <xf numFmtId="49" fontId="64" fillId="34" borderId="18" xfId="0" applyNumberFormat="1" applyFont="1" applyFill="1" applyBorder="1" applyAlignment="1">
      <alignment horizontal="center" vertical="center" wrapText="1"/>
    </xf>
    <xf numFmtId="49" fontId="64" fillId="34" borderId="105" xfId="0" applyNumberFormat="1" applyFont="1" applyFill="1" applyBorder="1" applyAlignment="1">
      <alignment horizontal="center" vertical="center" wrapText="1"/>
    </xf>
    <xf numFmtId="49" fontId="64" fillId="34" borderId="18" xfId="0" applyNumberFormat="1" applyFont="1" applyFill="1" applyBorder="1" applyAlignment="1" applyProtection="1">
      <alignment horizontal="center" vertical="center"/>
      <protection/>
    </xf>
    <xf numFmtId="49" fontId="64" fillId="34" borderId="105" xfId="0" applyNumberFormat="1" applyFont="1" applyFill="1" applyBorder="1" applyAlignment="1" applyProtection="1">
      <alignment horizontal="center" vertical="center"/>
      <protection/>
    </xf>
    <xf numFmtId="1" fontId="2" fillId="0" borderId="141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35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8" xfId="0" applyNumberFormat="1" applyFont="1" applyFill="1" applyBorder="1" applyAlignment="1">
      <alignment horizontal="center" vertical="center" wrapText="1"/>
    </xf>
    <xf numFmtId="1" fontId="7" fillId="0" borderId="105" xfId="0" applyNumberFormat="1" applyFont="1" applyFill="1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49" fontId="64" fillId="34" borderId="119" xfId="0" applyNumberFormat="1" applyFont="1" applyFill="1" applyBorder="1" applyAlignment="1" applyProtection="1">
      <alignment horizontal="center" vertical="center"/>
      <protection/>
    </xf>
    <xf numFmtId="49" fontId="64" fillId="34" borderId="140" xfId="0" applyNumberFormat="1" applyFont="1" applyFill="1" applyBorder="1" applyAlignment="1" applyProtection="1">
      <alignment horizontal="center" vertical="center"/>
      <protection/>
    </xf>
    <xf numFmtId="49" fontId="7" fillId="35" borderId="48" xfId="0" applyNumberFormat="1" applyFont="1" applyFill="1" applyBorder="1" applyAlignment="1" applyProtection="1">
      <alignment horizontal="center" vertical="center"/>
      <protection/>
    </xf>
    <xf numFmtId="49" fontId="7" fillId="35" borderId="75" xfId="0" applyNumberFormat="1" applyFont="1" applyFill="1" applyBorder="1" applyAlignment="1" applyProtection="1">
      <alignment horizontal="center" vertical="center"/>
      <protection/>
    </xf>
    <xf numFmtId="1" fontId="64" fillId="0" borderId="141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135" xfId="0" applyNumberFormat="1" applyFont="1" applyFill="1" applyBorder="1" applyAlignment="1" applyProtection="1">
      <alignment horizontal="center" vertical="center" wrapText="1"/>
      <protection hidden="1"/>
    </xf>
    <xf numFmtId="49" fontId="64" fillId="0" borderId="18" xfId="0" applyNumberFormat="1" applyFont="1" applyFill="1" applyBorder="1" applyAlignment="1" applyProtection="1">
      <alignment horizontal="center" vertical="center"/>
      <protection/>
    </xf>
    <xf numFmtId="49" fontId="64" fillId="0" borderId="105" xfId="0" applyNumberFormat="1" applyFont="1" applyFill="1" applyBorder="1" applyAlignment="1" applyProtection="1">
      <alignment horizontal="center" vertical="center"/>
      <protection/>
    </xf>
    <xf numFmtId="49" fontId="64" fillId="0" borderId="10" xfId="0" applyNumberFormat="1" applyFont="1" applyFill="1" applyBorder="1" applyAlignment="1" applyProtection="1">
      <alignment horizontal="center" vertical="center"/>
      <protection/>
    </xf>
    <xf numFmtId="1" fontId="64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64" fillId="0" borderId="105" xfId="0" applyNumberFormat="1" applyFont="1" applyFill="1" applyBorder="1" applyAlignment="1" applyProtection="1">
      <alignment horizontal="center" vertical="center" wrapText="1"/>
      <protection hidden="1"/>
    </xf>
    <xf numFmtId="49" fontId="64" fillId="0" borderId="119" xfId="0" applyNumberFormat="1" applyFont="1" applyFill="1" applyBorder="1" applyAlignment="1" applyProtection="1">
      <alignment horizontal="center" vertical="center"/>
      <protection/>
    </xf>
    <xf numFmtId="49" fontId="64" fillId="0" borderId="140" xfId="0" applyNumberFormat="1" applyFont="1" applyFill="1" applyBorder="1" applyAlignment="1" applyProtection="1">
      <alignment horizontal="center" vertical="center"/>
      <protection/>
    </xf>
    <xf numFmtId="49" fontId="64" fillId="0" borderId="103" xfId="0" applyNumberFormat="1" applyFont="1" applyFill="1" applyBorder="1" applyAlignment="1" applyProtection="1">
      <alignment horizontal="center" vertical="center"/>
      <protection/>
    </xf>
    <xf numFmtId="49" fontId="2" fillId="0" borderId="119" xfId="0" applyNumberFormat="1" applyFont="1" applyFill="1" applyBorder="1" applyAlignment="1" applyProtection="1">
      <alignment horizontal="center" vertical="center"/>
      <protection/>
    </xf>
    <xf numFmtId="49" fontId="2" fillId="0" borderId="140" xfId="0" applyNumberFormat="1" applyFont="1" applyFill="1" applyBorder="1" applyAlignment="1" applyProtection="1">
      <alignment horizontal="center" vertical="center"/>
      <protection/>
    </xf>
    <xf numFmtId="49" fontId="2" fillId="34" borderId="141" xfId="0" applyNumberFormat="1" applyFont="1" applyFill="1" applyBorder="1" applyAlignment="1" applyProtection="1">
      <alignment horizontal="center" vertical="center"/>
      <protection/>
    </xf>
    <xf numFmtId="49" fontId="2" fillId="34" borderId="135" xfId="0" applyNumberFormat="1" applyFont="1" applyFill="1" applyBorder="1" applyAlignment="1" applyProtection="1">
      <alignment horizontal="center" vertical="center"/>
      <protection/>
    </xf>
    <xf numFmtId="49" fontId="2" fillId="34" borderId="42" xfId="0" applyNumberFormat="1" applyFont="1" applyFill="1" applyBorder="1" applyAlignment="1" applyProtection="1">
      <alignment horizontal="center" vertical="center"/>
      <protection/>
    </xf>
    <xf numFmtId="49" fontId="2" fillId="34" borderId="74" xfId="0" applyNumberFormat="1" applyFont="1" applyFill="1" applyBorder="1" applyAlignment="1" applyProtection="1">
      <alignment horizontal="center" vertical="center"/>
      <protection/>
    </xf>
    <xf numFmtId="49" fontId="64" fillId="0" borderId="79" xfId="0" applyNumberFormat="1" applyFont="1" applyFill="1" applyBorder="1" applyAlignment="1" applyProtection="1">
      <alignment horizontal="center" vertical="center"/>
      <protection/>
    </xf>
    <xf numFmtId="49" fontId="64" fillId="0" borderId="76" xfId="0" applyNumberFormat="1" applyFont="1" applyFill="1" applyBorder="1" applyAlignment="1" applyProtection="1">
      <alignment horizontal="center"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0" fontId="2" fillId="33" borderId="142" xfId="0" applyFont="1" applyFill="1" applyBorder="1" applyAlignment="1">
      <alignment horizontal="center" vertical="center" wrapText="1"/>
    </xf>
    <xf numFmtId="0" fontId="2" fillId="33" borderId="143" xfId="0" applyFont="1" applyFill="1" applyBorder="1" applyAlignment="1">
      <alignment horizontal="center" vertical="center" wrapText="1"/>
    </xf>
    <xf numFmtId="49" fontId="2" fillId="33" borderId="32" xfId="55" applyNumberFormat="1" applyFont="1" applyFill="1" applyBorder="1" applyAlignment="1">
      <alignment horizontal="center" vertical="center" wrapText="1"/>
      <protection/>
    </xf>
    <xf numFmtId="49" fontId="2" fillId="33" borderId="144" xfId="55" applyNumberFormat="1" applyFont="1" applyFill="1" applyBorder="1" applyAlignment="1">
      <alignment horizontal="center" vertical="center" wrapText="1"/>
      <protection/>
    </xf>
    <xf numFmtId="49" fontId="2" fillId="33" borderId="145" xfId="55" applyNumberFormat="1" applyFont="1" applyFill="1" applyBorder="1" applyAlignment="1">
      <alignment horizontal="center" vertical="center" wrapText="1"/>
      <protection/>
    </xf>
    <xf numFmtId="49" fontId="2" fillId="33" borderId="146" xfId="55" applyNumberFormat="1" applyFont="1" applyFill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1" xfId="0" applyFont="1" applyBorder="1" applyAlignment="1">
      <alignment horizontal="center" vertical="center"/>
    </xf>
    <xf numFmtId="0" fontId="0" fillId="0" borderId="135" xfId="0" applyFont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5" xfId="0" applyFont="1" applyFill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05" xfId="0" applyNumberFormat="1" applyFont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0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 applyProtection="1">
      <alignment horizontal="center" vertical="center"/>
      <protection/>
    </xf>
    <xf numFmtId="49" fontId="2" fillId="33" borderId="105" xfId="0" applyNumberFormat="1" applyFont="1" applyFill="1" applyBorder="1" applyAlignment="1" applyProtection="1">
      <alignment horizontal="center" vertical="center"/>
      <protection/>
    </xf>
    <xf numFmtId="49" fontId="2" fillId="33" borderId="119" xfId="0" applyNumberFormat="1" applyFont="1" applyFill="1" applyBorder="1" applyAlignment="1" applyProtection="1">
      <alignment horizontal="center" vertical="center"/>
      <protection/>
    </xf>
    <xf numFmtId="49" fontId="2" fillId="33" borderId="140" xfId="0" applyNumberFormat="1" applyFont="1" applyFill="1" applyBorder="1" applyAlignment="1" applyProtection="1">
      <alignment horizontal="center" vertical="center"/>
      <protection/>
    </xf>
    <xf numFmtId="49" fontId="7" fillId="33" borderId="90" xfId="0" applyNumberFormat="1" applyFont="1" applyFill="1" applyBorder="1" applyAlignment="1" applyProtection="1">
      <alignment horizontal="center" vertical="center" wrapText="1"/>
      <protection/>
    </xf>
    <xf numFmtId="0" fontId="0" fillId="33" borderId="75" xfId="0" applyFill="1" applyBorder="1" applyAlignment="1">
      <alignment horizontal="center" vertical="center" wrapText="1"/>
    </xf>
    <xf numFmtId="49" fontId="7" fillId="33" borderId="48" xfId="0" applyNumberFormat="1" applyFont="1" applyFill="1" applyBorder="1" applyAlignment="1" applyProtection="1">
      <alignment horizontal="center" vertical="center"/>
      <protection/>
    </xf>
    <xf numFmtId="49" fontId="7" fillId="33" borderId="75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105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05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0" fontId="7" fillId="0" borderId="107" xfId="0" applyFont="1" applyFill="1" applyBorder="1" applyAlignment="1">
      <alignment horizontal="right" vertical="center" wrapText="1"/>
    </xf>
    <xf numFmtId="0" fontId="7" fillId="0" borderId="123" xfId="0" applyFont="1" applyFill="1" applyBorder="1" applyAlignment="1">
      <alignment horizontal="right" vertical="center" wrapText="1"/>
    </xf>
    <xf numFmtId="49" fontId="7" fillId="0" borderId="147" xfId="0" applyNumberFormat="1" applyFont="1" applyFill="1" applyBorder="1" applyAlignment="1" applyProtection="1">
      <alignment horizontal="center" vertical="center"/>
      <protection/>
    </xf>
    <xf numFmtId="49" fontId="7" fillId="0" borderId="123" xfId="0" applyNumberFormat="1" applyFont="1" applyFill="1" applyBorder="1" applyAlignment="1" applyProtection="1">
      <alignment horizontal="center" vertical="center"/>
      <protection/>
    </xf>
    <xf numFmtId="49" fontId="2" fillId="33" borderId="141" xfId="0" applyNumberFormat="1" applyFont="1" applyFill="1" applyBorder="1" applyAlignment="1" applyProtection="1">
      <alignment horizontal="center" vertical="center"/>
      <protection/>
    </xf>
    <xf numFmtId="49" fontId="2" fillId="33" borderId="135" xfId="0" applyNumberFormat="1" applyFont="1" applyFill="1" applyBorder="1" applyAlignment="1" applyProtection="1">
      <alignment horizontal="center" vertical="center"/>
      <protection/>
    </xf>
    <xf numFmtId="49" fontId="2" fillId="33" borderId="42" xfId="0" applyNumberFormat="1" applyFont="1" applyFill="1" applyBorder="1" applyAlignment="1" applyProtection="1">
      <alignment horizontal="center" vertical="center"/>
      <protection/>
    </xf>
    <xf numFmtId="49" fontId="2" fillId="33" borderId="74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0" fillId="0" borderId="60" xfId="0" applyNumberFormat="1" applyFont="1" applyFill="1" applyBorder="1" applyAlignment="1">
      <alignment horizontal="center" vertical="center"/>
    </xf>
    <xf numFmtId="182" fontId="0" fillId="0" borderId="61" xfId="0" applyNumberFormat="1" applyFont="1" applyFill="1" applyBorder="1" applyAlignment="1">
      <alignment horizontal="center" vertical="center"/>
    </xf>
    <xf numFmtId="49" fontId="2" fillId="0" borderId="75" xfId="0" applyNumberFormat="1" applyFont="1" applyFill="1" applyBorder="1" applyAlignment="1">
      <alignment horizontal="center" vertical="center" wrapText="1"/>
    </xf>
    <xf numFmtId="180" fontId="2" fillId="0" borderId="105" xfId="0" applyNumberFormat="1" applyFont="1" applyFill="1" applyBorder="1" applyAlignment="1" applyProtection="1">
      <alignment horizontal="center" vertical="center"/>
      <protection/>
    </xf>
    <xf numFmtId="180" fontId="2" fillId="0" borderId="141" xfId="0" applyNumberFormat="1" applyFont="1" applyFill="1" applyBorder="1" applyAlignment="1" applyProtection="1">
      <alignment horizontal="center" vertical="center"/>
      <protection/>
    </xf>
    <xf numFmtId="180" fontId="2" fillId="0" borderId="135" xfId="0" applyNumberFormat="1" applyFont="1" applyFill="1" applyBorder="1" applyAlignment="1" applyProtection="1">
      <alignment horizontal="center" vertical="center"/>
      <protection/>
    </xf>
    <xf numFmtId="180" fontId="2" fillId="0" borderId="119" xfId="0" applyNumberFormat="1" applyFont="1" applyFill="1" applyBorder="1" applyAlignment="1" applyProtection="1">
      <alignment horizontal="center" vertical="center"/>
      <protection/>
    </xf>
    <xf numFmtId="180" fontId="2" fillId="0" borderId="140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48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82" fontId="0" fillId="0" borderId="21" xfId="0" applyNumberFormat="1" applyFont="1" applyBorder="1" applyAlignment="1">
      <alignment horizontal="center" vertical="center"/>
    </xf>
    <xf numFmtId="182" fontId="0" fillId="0" borderId="20" xfId="0" applyNumberFormat="1" applyFont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 wrapText="1"/>
    </xf>
    <xf numFmtId="0" fontId="2" fillId="0" borderId="14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9" fontId="2" fillId="33" borderId="48" xfId="0" applyNumberFormat="1" applyFont="1" applyFill="1" applyBorder="1" applyAlignment="1" applyProtection="1">
      <alignment horizontal="center" vertical="center"/>
      <protection/>
    </xf>
    <xf numFmtId="49" fontId="2" fillId="33" borderId="75" xfId="0" applyNumberFormat="1" applyFont="1" applyFill="1" applyBorder="1" applyAlignment="1" applyProtection="1">
      <alignment horizontal="center" vertical="center"/>
      <protection/>
    </xf>
    <xf numFmtId="0" fontId="2" fillId="0" borderId="135" xfId="0" applyFont="1" applyFill="1" applyBorder="1" applyAlignment="1">
      <alignment horizontal="center" vertical="center" wrapText="1"/>
    </xf>
    <xf numFmtId="0" fontId="2" fillId="0" borderId="105" xfId="0" applyFont="1" applyFill="1" applyBorder="1" applyAlignment="1">
      <alignment horizontal="center" vertical="center" wrapText="1"/>
    </xf>
    <xf numFmtId="180" fontId="2" fillId="0" borderId="18" xfId="0" applyNumberFormat="1" applyFont="1" applyFill="1" applyBorder="1" applyAlignment="1" applyProtection="1">
      <alignment horizontal="center" vertical="center"/>
      <protection/>
    </xf>
    <xf numFmtId="180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33" borderId="48" xfId="0" applyNumberFormat="1" applyFont="1" applyFill="1" applyBorder="1" applyAlignment="1">
      <alignment horizontal="center" vertical="center" wrapText="1"/>
    </xf>
    <xf numFmtId="49" fontId="2" fillId="33" borderId="75" xfId="0" applyNumberFormat="1" applyFont="1" applyFill="1" applyBorder="1" applyAlignment="1">
      <alignment horizontal="center" vertical="center" wrapText="1"/>
    </xf>
    <xf numFmtId="49" fontId="2" fillId="0" borderId="141" xfId="0" applyNumberFormat="1" applyFont="1" applyFill="1" applyBorder="1" applyAlignment="1" applyProtection="1">
      <alignment horizontal="center" vertical="center"/>
      <protection/>
    </xf>
    <xf numFmtId="49" fontId="2" fillId="0" borderId="148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20" xfId="0" applyNumberFormat="1" applyFont="1" applyFill="1" applyBorder="1" applyAlignment="1" applyProtection="1">
      <alignment horizontal="center" vertical="center"/>
      <protection/>
    </xf>
    <xf numFmtId="49" fontId="2" fillId="0" borderId="107" xfId="0" applyNumberFormat="1" applyFont="1" applyFill="1" applyBorder="1" applyAlignment="1" applyProtection="1">
      <alignment horizontal="center" vertical="center"/>
      <protection/>
    </xf>
    <xf numFmtId="49" fontId="2" fillId="0" borderId="123" xfId="0" applyNumberFormat="1" applyFont="1" applyFill="1" applyBorder="1" applyAlignment="1" applyProtection="1">
      <alignment horizontal="center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/>
      <protection/>
    </xf>
    <xf numFmtId="182" fontId="12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18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Plan_TM_11_12_бакалавр" xfId="54"/>
    <cellStyle name="Обычный_Plan_СП_специалист_2015_2016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2"/>
  <sheetViews>
    <sheetView view="pageBreakPreview" zoomScale="90" zoomScaleNormal="50" zoomScaleSheetLayoutView="90" zoomScalePageLayoutView="0" workbookViewId="0" topLeftCell="A16">
      <selection activeCell="B10" sqref="B10:L10"/>
    </sheetView>
  </sheetViews>
  <sheetFormatPr defaultColWidth="3.25390625" defaultRowHeight="12.75"/>
  <cols>
    <col min="1" max="1" width="3.25390625" style="1" customWidth="1"/>
    <col min="2" max="2" width="4.625" style="1" customWidth="1"/>
    <col min="3" max="7" width="3.25390625" style="1" customWidth="1"/>
    <col min="8" max="8" width="4.375" style="1" customWidth="1"/>
    <col min="9" max="9" width="3.125" style="1" customWidth="1"/>
    <col min="10" max="13" width="3.25390625" style="1" customWidth="1"/>
    <col min="14" max="14" width="4.375" style="1" customWidth="1"/>
    <col min="15" max="15" width="4.875" style="1" customWidth="1"/>
    <col min="16" max="16" width="5.75390625" style="1" customWidth="1"/>
    <col min="17" max="17" width="4.625" style="1" customWidth="1"/>
    <col min="18" max="18" width="4.125" style="1" customWidth="1"/>
    <col min="19" max="20" width="4.375" style="1" customWidth="1"/>
    <col min="21" max="21" width="5.00390625" style="1" customWidth="1"/>
    <col min="22" max="22" width="5.625" style="1" customWidth="1"/>
    <col min="23" max="27" width="3.25390625" style="1" customWidth="1"/>
    <col min="28" max="28" width="4.00390625" style="1" customWidth="1"/>
    <col min="29" max="29" width="3.75390625" style="1" customWidth="1"/>
    <col min="30" max="30" width="4.25390625" style="1" customWidth="1"/>
    <col min="31" max="31" width="4.375" style="1" customWidth="1"/>
    <col min="32" max="32" width="4.625" style="1" customWidth="1"/>
    <col min="33" max="33" width="3.75390625" style="1" customWidth="1"/>
    <col min="34" max="34" width="4.25390625" style="1" customWidth="1"/>
    <col min="35" max="38" width="3.25390625" style="1" customWidth="1"/>
    <col min="39" max="39" width="4.125" style="1" customWidth="1"/>
    <col min="40" max="40" width="4.625" style="1" customWidth="1"/>
    <col min="41" max="41" width="4.25390625" style="1" customWidth="1"/>
    <col min="42" max="16384" width="3.25390625" style="1" customWidth="1"/>
  </cols>
  <sheetData>
    <row r="1" spans="1:53" ht="18.75">
      <c r="A1" s="810" t="s">
        <v>211</v>
      </c>
      <c r="B1" s="810"/>
      <c r="C1" s="810"/>
      <c r="D1" s="810"/>
      <c r="E1" s="810"/>
      <c r="F1" s="810"/>
      <c r="G1" s="810"/>
      <c r="H1" s="810"/>
      <c r="I1" s="810"/>
      <c r="J1" s="810"/>
      <c r="K1" s="810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10"/>
      <c r="AL1" s="810"/>
      <c r="AM1" s="810"/>
      <c r="AN1" s="810"/>
      <c r="AO1" s="810"/>
      <c r="AP1" s="810"/>
      <c r="AQ1" s="810"/>
      <c r="AR1" s="810"/>
      <c r="AS1" s="810"/>
      <c r="AT1" s="810"/>
      <c r="AU1" s="810"/>
      <c r="AV1" s="810"/>
      <c r="AW1" s="810"/>
      <c r="AX1" s="810"/>
      <c r="AY1" s="810"/>
      <c r="AZ1" s="810"/>
      <c r="BA1" s="810"/>
    </row>
    <row r="2" spans="2:53" ht="22.5">
      <c r="B2" s="3" t="s">
        <v>213</v>
      </c>
      <c r="L2" s="812" t="s">
        <v>53</v>
      </c>
      <c r="M2" s="812"/>
      <c r="N2" s="812"/>
      <c r="O2" s="812"/>
      <c r="P2" s="812"/>
      <c r="Q2" s="812"/>
      <c r="R2" s="812"/>
      <c r="S2" s="812"/>
      <c r="T2" s="812"/>
      <c r="U2" s="812"/>
      <c r="V2" s="812"/>
      <c r="W2" s="812"/>
      <c r="X2" s="812"/>
      <c r="Y2" s="812"/>
      <c r="Z2" s="812"/>
      <c r="AA2" s="812"/>
      <c r="AB2" s="812"/>
      <c r="AC2" s="812"/>
      <c r="AD2" s="812"/>
      <c r="AE2" s="812"/>
      <c r="AF2" s="812"/>
      <c r="AG2" s="812"/>
      <c r="AH2" s="812"/>
      <c r="AI2" s="812"/>
      <c r="AJ2" s="812"/>
      <c r="AK2" s="808"/>
      <c r="AL2" s="814"/>
      <c r="AM2" s="814"/>
      <c r="AN2" s="814"/>
      <c r="AO2" s="814"/>
      <c r="AP2" s="814"/>
      <c r="AQ2" s="814"/>
      <c r="AR2" s="814"/>
      <c r="AS2" s="814"/>
      <c r="AT2" s="814"/>
      <c r="AU2" s="814"/>
      <c r="AV2" s="814"/>
      <c r="AW2" s="814"/>
      <c r="AX2" s="814"/>
      <c r="AY2" s="814"/>
      <c r="AZ2" s="814"/>
      <c r="BA2" s="814"/>
    </row>
    <row r="3" spans="2:53" ht="23.25">
      <c r="B3" s="3" t="s">
        <v>212</v>
      </c>
      <c r="L3" s="813" t="s">
        <v>17</v>
      </c>
      <c r="M3" s="813"/>
      <c r="N3" s="813"/>
      <c r="O3" s="813"/>
      <c r="P3" s="813"/>
      <c r="Q3" s="813"/>
      <c r="R3" s="813"/>
      <c r="S3" s="813"/>
      <c r="T3" s="813"/>
      <c r="U3" s="813"/>
      <c r="V3" s="813"/>
      <c r="W3" s="813"/>
      <c r="X3" s="813"/>
      <c r="Y3" s="813"/>
      <c r="Z3" s="813"/>
      <c r="AA3" s="813"/>
      <c r="AB3" s="813"/>
      <c r="AC3" s="813"/>
      <c r="AD3" s="813"/>
      <c r="AE3" s="813"/>
      <c r="AF3" s="813"/>
      <c r="AG3" s="813"/>
      <c r="AH3" s="813"/>
      <c r="AI3" s="813"/>
      <c r="AJ3" s="813"/>
      <c r="AK3" s="870"/>
      <c r="AL3" s="870"/>
      <c r="AM3" s="870"/>
      <c r="AN3" s="870"/>
      <c r="AO3" s="870"/>
      <c r="AP3" s="870"/>
      <c r="AQ3" s="870"/>
      <c r="AR3" s="870"/>
      <c r="AS3" s="870"/>
      <c r="AT3" s="870"/>
      <c r="AU3" s="870"/>
      <c r="AV3" s="870"/>
      <c r="AW3" s="870"/>
      <c r="AX3" s="870"/>
      <c r="AY3" s="870"/>
      <c r="AZ3" s="870"/>
      <c r="BA3" s="870"/>
    </row>
    <row r="4" spans="1:53" ht="22.5">
      <c r="A4" s="72"/>
      <c r="B4" s="578" t="s">
        <v>214</v>
      </c>
      <c r="C4" s="578"/>
      <c r="D4" s="578"/>
      <c r="E4" s="578"/>
      <c r="F4" s="578"/>
      <c r="G4" s="578"/>
      <c r="H4" s="578"/>
      <c r="I4" s="578"/>
      <c r="J4" s="578"/>
      <c r="K4" s="72"/>
      <c r="L4" s="73"/>
      <c r="M4" s="73"/>
      <c r="N4" s="815" t="s">
        <v>54</v>
      </c>
      <c r="O4" s="816"/>
      <c r="P4" s="816"/>
      <c r="Q4" s="816"/>
      <c r="R4" s="816"/>
      <c r="S4" s="816"/>
      <c r="T4" s="816"/>
      <c r="U4" s="816"/>
      <c r="V4" s="816"/>
      <c r="W4" s="816"/>
      <c r="X4" s="816"/>
      <c r="Y4" s="816"/>
      <c r="Z4" s="816"/>
      <c r="AA4" s="816"/>
      <c r="AB4" s="816"/>
      <c r="AC4" s="816"/>
      <c r="AD4" s="816"/>
      <c r="AE4" s="816"/>
      <c r="AF4" s="816"/>
      <c r="AG4" s="816"/>
      <c r="AH4" s="816"/>
      <c r="AI4" s="816"/>
      <c r="AJ4" s="73"/>
      <c r="AK4" s="870"/>
      <c r="AL4" s="870"/>
      <c r="AM4" s="870"/>
      <c r="AN4" s="870"/>
      <c r="AO4" s="870"/>
      <c r="AP4" s="870"/>
      <c r="AQ4" s="870"/>
      <c r="AR4" s="870"/>
      <c r="AS4" s="870"/>
      <c r="AT4" s="870"/>
      <c r="AU4" s="870"/>
      <c r="AV4" s="870"/>
      <c r="AW4" s="870"/>
      <c r="AX4" s="870"/>
      <c r="AY4" s="870"/>
      <c r="AZ4" s="870"/>
      <c r="BA4" s="870"/>
    </row>
    <row r="5" spans="1:53" s="3" customFormat="1" ht="18.75">
      <c r="A5" s="810"/>
      <c r="B5" s="810"/>
      <c r="C5" s="810"/>
      <c r="D5" s="810"/>
      <c r="E5" s="810"/>
      <c r="F5" s="810"/>
      <c r="G5" s="810"/>
      <c r="H5" s="810"/>
      <c r="I5" s="810"/>
      <c r="J5" s="810"/>
      <c r="K5" s="810"/>
      <c r="L5" s="811" t="s">
        <v>117</v>
      </c>
      <c r="M5" s="811"/>
      <c r="N5" s="811"/>
      <c r="O5" s="811"/>
      <c r="P5" s="811"/>
      <c r="Q5" s="811"/>
      <c r="R5" s="811"/>
      <c r="S5" s="811"/>
      <c r="T5" s="811"/>
      <c r="U5" s="811"/>
      <c r="V5" s="811"/>
      <c r="W5" s="811"/>
      <c r="X5" s="811"/>
      <c r="Y5" s="811"/>
      <c r="Z5" s="811"/>
      <c r="AA5" s="811"/>
      <c r="AB5" s="811"/>
      <c r="AC5" s="811"/>
      <c r="AD5" s="811"/>
      <c r="AE5" s="811"/>
      <c r="AF5" s="811"/>
      <c r="AG5" s="811"/>
      <c r="AH5" s="811"/>
      <c r="AI5" s="811"/>
      <c r="AJ5" s="811"/>
      <c r="AK5" s="808" t="s">
        <v>202</v>
      </c>
      <c r="AL5" s="808"/>
      <c r="AM5" s="808"/>
      <c r="AN5" s="808"/>
      <c r="AO5" s="808"/>
      <c r="AP5" s="808"/>
      <c r="AQ5" s="808"/>
      <c r="AR5" s="808"/>
      <c r="AS5" s="808"/>
      <c r="AT5" s="808"/>
      <c r="AU5" s="808"/>
      <c r="AV5" s="808"/>
      <c r="AW5" s="808"/>
      <c r="AX5" s="808"/>
      <c r="AY5" s="808"/>
      <c r="AZ5" s="808"/>
      <c r="BA5" s="808"/>
    </row>
    <row r="6" spans="2:53" s="3" customFormat="1" ht="18.75">
      <c r="B6" s="3" t="s">
        <v>215</v>
      </c>
      <c r="L6" s="821" t="s">
        <v>98</v>
      </c>
      <c r="M6" s="822"/>
      <c r="N6" s="822"/>
      <c r="O6" s="822"/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822"/>
      <c r="AE6" s="822"/>
      <c r="AF6" s="822"/>
      <c r="AG6" s="822"/>
      <c r="AH6" s="822"/>
      <c r="AI6" s="822"/>
      <c r="AJ6" s="822"/>
      <c r="AK6" s="808"/>
      <c r="AL6" s="808"/>
      <c r="AM6" s="808"/>
      <c r="AN6" s="808"/>
      <c r="AO6" s="808"/>
      <c r="AP6" s="808"/>
      <c r="AQ6" s="808"/>
      <c r="AR6" s="808"/>
      <c r="AS6" s="808"/>
      <c r="AT6" s="808"/>
      <c r="AU6" s="808"/>
      <c r="AV6" s="808"/>
      <c r="AW6" s="808"/>
      <c r="AX6" s="808"/>
      <c r="AY6" s="808"/>
      <c r="AZ6" s="808"/>
      <c r="BA6" s="808"/>
    </row>
    <row r="7" spans="1:53" s="3" customFormat="1" ht="18.75" customHeight="1">
      <c r="A7" s="810" t="s">
        <v>216</v>
      </c>
      <c r="B7" s="810"/>
      <c r="C7" s="810"/>
      <c r="D7" s="810"/>
      <c r="E7" s="810"/>
      <c r="F7" s="810"/>
      <c r="G7" s="810"/>
      <c r="H7" s="810"/>
      <c r="I7" s="810"/>
      <c r="J7" s="810"/>
      <c r="K7" s="810"/>
      <c r="L7" s="811" t="s">
        <v>99</v>
      </c>
      <c r="M7" s="811"/>
      <c r="N7" s="811"/>
      <c r="O7" s="811"/>
      <c r="P7" s="811"/>
      <c r="Q7" s="811"/>
      <c r="R7" s="811"/>
      <c r="S7" s="811"/>
      <c r="T7" s="811"/>
      <c r="U7" s="811"/>
      <c r="V7" s="811"/>
      <c r="W7" s="811"/>
      <c r="X7" s="811"/>
      <c r="Y7" s="811"/>
      <c r="Z7" s="811"/>
      <c r="AA7" s="811"/>
      <c r="AB7" s="811"/>
      <c r="AC7" s="811"/>
      <c r="AD7" s="811"/>
      <c r="AE7" s="811"/>
      <c r="AF7" s="811"/>
      <c r="AG7" s="811"/>
      <c r="AH7" s="811"/>
      <c r="AI7" s="811"/>
      <c r="AJ7" s="811"/>
      <c r="AK7" s="809"/>
      <c r="AL7" s="809"/>
      <c r="AM7" s="809"/>
      <c r="AN7" s="809"/>
      <c r="AO7" s="809"/>
      <c r="AP7" s="809"/>
      <c r="AQ7" s="809"/>
      <c r="AR7" s="809"/>
      <c r="AS7" s="809"/>
      <c r="AT7" s="809"/>
      <c r="AU7" s="809"/>
      <c r="AV7" s="809"/>
      <c r="AW7" s="809"/>
      <c r="AX7" s="809"/>
      <c r="AY7" s="809"/>
      <c r="AZ7" s="809"/>
      <c r="BA7" s="809"/>
    </row>
    <row r="8" spans="12:53" s="3" customFormat="1" ht="18.75">
      <c r="L8" s="823" t="s">
        <v>116</v>
      </c>
      <c r="M8" s="823"/>
      <c r="N8" s="823"/>
      <c r="O8" s="823"/>
      <c r="P8" s="823"/>
      <c r="Q8" s="823"/>
      <c r="R8" s="823"/>
      <c r="S8" s="823"/>
      <c r="T8" s="823"/>
      <c r="U8" s="823"/>
      <c r="V8" s="823"/>
      <c r="W8" s="823"/>
      <c r="X8" s="823"/>
      <c r="Y8" s="823"/>
      <c r="Z8" s="823"/>
      <c r="AA8" s="823"/>
      <c r="AB8" s="823"/>
      <c r="AC8" s="823"/>
      <c r="AD8" s="823"/>
      <c r="AE8" s="823"/>
      <c r="AF8" s="823"/>
      <c r="AG8" s="823"/>
      <c r="AH8" s="823"/>
      <c r="AI8" s="823"/>
      <c r="AJ8" s="823"/>
      <c r="AK8" s="808" t="s">
        <v>118</v>
      </c>
      <c r="AL8" s="809"/>
      <c r="AM8" s="809"/>
      <c r="AN8" s="809"/>
      <c r="AO8" s="809"/>
      <c r="AP8" s="809"/>
      <c r="AQ8" s="809"/>
      <c r="AR8" s="809"/>
      <c r="AS8" s="809"/>
      <c r="AT8" s="809"/>
      <c r="AU8" s="809"/>
      <c r="AV8" s="809"/>
      <c r="AW8" s="809"/>
      <c r="AX8" s="809"/>
      <c r="AY8" s="809"/>
      <c r="AZ8" s="809"/>
      <c r="BA8" s="809"/>
    </row>
    <row r="9" spans="12:54" s="3" customFormat="1" ht="18.75" customHeight="1">
      <c r="L9" s="823" t="s">
        <v>261</v>
      </c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823"/>
      <c r="AB9" s="823"/>
      <c r="AC9" s="823"/>
      <c r="AD9" s="823"/>
      <c r="AE9" s="823"/>
      <c r="AF9" s="823"/>
      <c r="AG9" s="823"/>
      <c r="AH9" s="823"/>
      <c r="AI9" s="823"/>
      <c r="AJ9" s="823"/>
      <c r="AK9" s="824" t="s">
        <v>82</v>
      </c>
      <c r="AL9" s="825"/>
      <c r="AM9" s="825"/>
      <c r="AN9" s="825"/>
      <c r="AO9" s="825"/>
      <c r="AP9" s="825"/>
      <c r="AQ9" s="825"/>
      <c r="AR9" s="825"/>
      <c r="AS9" s="825"/>
      <c r="AT9" s="825"/>
      <c r="AU9" s="825"/>
      <c r="AV9" s="825"/>
      <c r="AW9" s="825"/>
      <c r="AX9" s="825"/>
      <c r="AY9" s="825"/>
      <c r="AZ9" s="825"/>
      <c r="BA9" s="825"/>
      <c r="BB9" s="79"/>
    </row>
    <row r="10" spans="2:54" s="3" customFormat="1" ht="18.75" customHeight="1">
      <c r="B10" s="811"/>
      <c r="C10" s="811"/>
      <c r="D10" s="811"/>
      <c r="E10" s="811"/>
      <c r="F10" s="811"/>
      <c r="G10" s="811"/>
      <c r="H10" s="811"/>
      <c r="I10" s="811"/>
      <c r="J10" s="811"/>
      <c r="K10" s="811"/>
      <c r="L10" s="81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105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</row>
    <row r="11" spans="12:54" s="3" customFormat="1" ht="18.75" customHeight="1">
      <c r="L11" s="811" t="s">
        <v>61</v>
      </c>
      <c r="M11" s="811"/>
      <c r="N11" s="811"/>
      <c r="O11" s="811"/>
      <c r="P11" s="811"/>
      <c r="Q11" s="811"/>
      <c r="R11" s="811"/>
      <c r="S11" s="811"/>
      <c r="T11" s="811"/>
      <c r="U11" s="811"/>
      <c r="V11" s="811"/>
      <c r="W11" s="811"/>
      <c r="X11" s="811"/>
      <c r="Y11" s="811"/>
      <c r="Z11" s="811"/>
      <c r="AA11" s="811"/>
      <c r="AB11" s="811"/>
      <c r="AC11" s="811"/>
      <c r="AD11" s="811"/>
      <c r="AE11" s="811"/>
      <c r="AF11" s="811"/>
      <c r="AG11" s="811"/>
      <c r="AH11" s="811"/>
      <c r="AI11" s="811"/>
      <c r="AJ11" s="811"/>
      <c r="AK11" s="105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</row>
    <row r="12" spans="37:54" s="3" customFormat="1" ht="18.75"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</row>
    <row r="13" spans="1:53" s="3" customFormat="1" ht="18.75">
      <c r="A13" s="836" t="s">
        <v>63</v>
      </c>
      <c r="B13" s="836"/>
      <c r="C13" s="836"/>
      <c r="D13" s="836"/>
      <c r="E13" s="836"/>
      <c r="F13" s="836"/>
      <c r="G13" s="836"/>
      <c r="H13" s="836"/>
      <c r="I13" s="836"/>
      <c r="J13" s="836"/>
      <c r="K13" s="836"/>
      <c r="L13" s="836"/>
      <c r="M13" s="836"/>
      <c r="N13" s="836"/>
      <c r="O13" s="836"/>
      <c r="P13" s="836"/>
      <c r="Q13" s="836"/>
      <c r="R13" s="836"/>
      <c r="S13" s="836"/>
      <c r="T13" s="836"/>
      <c r="U13" s="836"/>
      <c r="V13" s="836"/>
      <c r="W13" s="836"/>
      <c r="X13" s="836"/>
      <c r="Y13" s="836"/>
      <c r="Z13" s="836"/>
      <c r="AA13" s="836"/>
      <c r="AB13" s="836"/>
      <c r="AC13" s="836"/>
      <c r="AD13" s="836"/>
      <c r="AE13" s="836"/>
      <c r="AF13" s="836"/>
      <c r="AG13" s="836"/>
      <c r="AH13" s="836"/>
      <c r="AI13" s="836"/>
      <c r="AJ13" s="836"/>
      <c r="AK13" s="836"/>
      <c r="AL13" s="836"/>
      <c r="AM13" s="836"/>
      <c r="AN13" s="836"/>
      <c r="AO13" s="836"/>
      <c r="AP13" s="836"/>
      <c r="AQ13" s="836"/>
      <c r="AR13" s="836"/>
      <c r="AS13" s="836"/>
      <c r="AT13" s="836"/>
      <c r="AU13" s="836"/>
      <c r="AV13" s="836"/>
      <c r="AW13" s="836"/>
      <c r="AX13" s="836"/>
      <c r="AY13" s="836"/>
      <c r="AZ13" s="836"/>
      <c r="BA13" s="836"/>
    </row>
    <row r="14" spans="1:53" ht="19.5" customHeight="1" thickBot="1">
      <c r="A14" s="7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61"/>
      <c r="R14" s="61"/>
      <c r="S14" s="61"/>
      <c r="T14" s="61"/>
      <c r="U14" s="61"/>
      <c r="V14" s="61"/>
      <c r="W14" s="29"/>
      <c r="X14" s="29"/>
      <c r="Y14" s="29"/>
      <c r="Z14" s="29"/>
      <c r="AA14" s="29"/>
      <c r="AB14" s="29"/>
      <c r="AC14" s="29"/>
      <c r="AD14" s="29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2"/>
      <c r="AR14" s="62"/>
      <c r="AS14" s="62"/>
      <c r="AT14" s="29"/>
      <c r="AU14" s="29"/>
      <c r="AV14" s="29"/>
      <c r="AW14" s="29"/>
      <c r="AX14" s="29"/>
      <c r="AY14" s="29"/>
      <c r="AZ14" s="29"/>
      <c r="BA14" s="29"/>
    </row>
    <row r="15" spans="1:53" ht="19.5" customHeight="1">
      <c r="A15" s="837" t="s">
        <v>12</v>
      </c>
      <c r="B15" s="827" t="s">
        <v>0</v>
      </c>
      <c r="C15" s="828"/>
      <c r="D15" s="828"/>
      <c r="E15" s="829"/>
      <c r="F15" s="827" t="s">
        <v>1</v>
      </c>
      <c r="G15" s="828"/>
      <c r="H15" s="828"/>
      <c r="I15" s="829"/>
      <c r="J15" s="827" t="s">
        <v>2</v>
      </c>
      <c r="K15" s="828"/>
      <c r="L15" s="828"/>
      <c r="M15" s="829"/>
      <c r="N15" s="818" t="s">
        <v>3</v>
      </c>
      <c r="O15" s="819"/>
      <c r="P15" s="819"/>
      <c r="Q15" s="819"/>
      <c r="R15" s="820"/>
      <c r="S15" s="827" t="s">
        <v>4</v>
      </c>
      <c r="T15" s="828"/>
      <c r="U15" s="828"/>
      <c r="V15" s="829"/>
      <c r="W15" s="818" t="s">
        <v>5</v>
      </c>
      <c r="X15" s="819"/>
      <c r="Y15" s="819"/>
      <c r="Z15" s="819"/>
      <c r="AA15" s="820"/>
      <c r="AB15" s="818" t="s">
        <v>6</v>
      </c>
      <c r="AC15" s="819"/>
      <c r="AD15" s="819"/>
      <c r="AE15" s="820"/>
      <c r="AF15" s="818" t="s">
        <v>7</v>
      </c>
      <c r="AG15" s="819"/>
      <c r="AH15" s="819"/>
      <c r="AI15" s="819"/>
      <c r="AJ15" s="818" t="s">
        <v>8</v>
      </c>
      <c r="AK15" s="819"/>
      <c r="AL15" s="819"/>
      <c r="AM15" s="819"/>
      <c r="AN15" s="818" t="s">
        <v>9</v>
      </c>
      <c r="AO15" s="819"/>
      <c r="AP15" s="819"/>
      <c r="AQ15" s="819"/>
      <c r="AR15" s="820"/>
      <c r="AS15" s="882" t="s">
        <v>10</v>
      </c>
      <c r="AT15" s="828"/>
      <c r="AU15" s="828"/>
      <c r="AV15" s="829"/>
      <c r="AW15" s="819" t="s">
        <v>11</v>
      </c>
      <c r="AX15" s="819"/>
      <c r="AY15" s="819"/>
      <c r="AZ15" s="819"/>
      <c r="BA15" s="820"/>
    </row>
    <row r="16" spans="1:53" ht="19.5" customHeight="1" thickBot="1">
      <c r="A16" s="838"/>
      <c r="B16" s="63">
        <v>1</v>
      </c>
      <c r="C16" s="64">
        <v>2</v>
      </c>
      <c r="D16" s="64">
        <v>3</v>
      </c>
      <c r="E16" s="65">
        <v>4</v>
      </c>
      <c r="F16" s="63">
        <v>5</v>
      </c>
      <c r="G16" s="64">
        <v>6</v>
      </c>
      <c r="H16" s="64">
        <v>7</v>
      </c>
      <c r="I16" s="65">
        <v>8</v>
      </c>
      <c r="J16" s="63">
        <v>9</v>
      </c>
      <c r="K16" s="64">
        <v>10</v>
      </c>
      <c r="L16" s="64">
        <v>11</v>
      </c>
      <c r="M16" s="65">
        <v>12</v>
      </c>
      <c r="N16" s="63">
        <v>13</v>
      </c>
      <c r="O16" s="64">
        <v>14</v>
      </c>
      <c r="P16" s="64">
        <v>15</v>
      </c>
      <c r="Q16" s="64">
        <v>16</v>
      </c>
      <c r="R16" s="65">
        <v>17</v>
      </c>
      <c r="S16" s="63">
        <v>18</v>
      </c>
      <c r="T16" s="64">
        <v>19</v>
      </c>
      <c r="U16" s="64">
        <v>20</v>
      </c>
      <c r="V16" s="65">
        <v>21</v>
      </c>
      <c r="W16" s="63">
        <v>22</v>
      </c>
      <c r="X16" s="64">
        <v>23</v>
      </c>
      <c r="Y16" s="64">
        <v>24</v>
      </c>
      <c r="Z16" s="64">
        <v>25</v>
      </c>
      <c r="AA16" s="65">
        <v>26</v>
      </c>
      <c r="AB16" s="63">
        <v>27</v>
      </c>
      <c r="AC16" s="64">
        <v>28</v>
      </c>
      <c r="AD16" s="64">
        <v>29</v>
      </c>
      <c r="AE16" s="65">
        <v>30</v>
      </c>
      <c r="AF16" s="63">
        <v>31</v>
      </c>
      <c r="AG16" s="64">
        <v>32</v>
      </c>
      <c r="AH16" s="64">
        <v>33</v>
      </c>
      <c r="AI16" s="65">
        <v>34</v>
      </c>
      <c r="AJ16" s="63">
        <v>35</v>
      </c>
      <c r="AK16" s="64">
        <v>36</v>
      </c>
      <c r="AL16" s="64">
        <v>37</v>
      </c>
      <c r="AM16" s="66">
        <v>38</v>
      </c>
      <c r="AN16" s="63">
        <v>39</v>
      </c>
      <c r="AO16" s="64">
        <v>40</v>
      </c>
      <c r="AP16" s="64">
        <v>41</v>
      </c>
      <c r="AQ16" s="64">
        <v>42</v>
      </c>
      <c r="AR16" s="65">
        <v>43</v>
      </c>
      <c r="AS16" s="67">
        <v>44</v>
      </c>
      <c r="AT16" s="64">
        <v>45</v>
      </c>
      <c r="AU16" s="64">
        <v>46</v>
      </c>
      <c r="AV16" s="65">
        <v>47</v>
      </c>
      <c r="AW16" s="67">
        <v>48</v>
      </c>
      <c r="AX16" s="64">
        <v>49</v>
      </c>
      <c r="AY16" s="64">
        <v>50</v>
      </c>
      <c r="AZ16" s="64">
        <v>51</v>
      </c>
      <c r="BA16" s="65">
        <v>52</v>
      </c>
    </row>
    <row r="17" spans="1:53" ht="19.5" customHeight="1">
      <c r="A17" s="113">
        <v>1</v>
      </c>
      <c r="B17" s="409" t="s">
        <v>38</v>
      </c>
      <c r="C17" s="409"/>
      <c r="D17" s="410"/>
      <c r="E17" s="409"/>
      <c r="F17" s="409"/>
      <c r="G17" s="409"/>
      <c r="H17" s="409"/>
      <c r="I17" s="409"/>
      <c r="J17" s="409"/>
      <c r="K17" s="409"/>
      <c r="L17" s="409"/>
      <c r="M17" s="409"/>
      <c r="N17" s="409"/>
      <c r="O17" s="409"/>
      <c r="P17" s="409"/>
      <c r="Q17" s="409" t="s">
        <v>18</v>
      </c>
      <c r="R17" s="409" t="s">
        <v>38</v>
      </c>
      <c r="S17" s="409" t="s">
        <v>97</v>
      </c>
      <c r="T17" s="409" t="s">
        <v>97</v>
      </c>
      <c r="U17" s="409"/>
      <c r="V17" s="409"/>
      <c r="W17" s="409"/>
      <c r="X17" s="409"/>
      <c r="Y17" s="409"/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409"/>
      <c r="AL17" s="409"/>
      <c r="AM17" s="409"/>
      <c r="AN17" s="409"/>
      <c r="AO17" s="409"/>
      <c r="AP17" s="409"/>
      <c r="AQ17" s="409" t="s">
        <v>18</v>
      </c>
      <c r="AR17" s="409" t="s">
        <v>97</v>
      </c>
      <c r="AS17" s="409" t="s">
        <v>97</v>
      </c>
      <c r="AT17" s="409" t="s">
        <v>97</v>
      </c>
      <c r="AU17" s="409" t="s">
        <v>97</v>
      </c>
      <c r="AV17" s="409" t="s">
        <v>97</v>
      </c>
      <c r="AW17" s="409" t="s">
        <v>97</v>
      </c>
      <c r="AX17" s="409" t="s">
        <v>97</v>
      </c>
      <c r="AY17" s="409" t="s">
        <v>97</v>
      </c>
      <c r="AZ17" s="409" t="s">
        <v>97</v>
      </c>
      <c r="BA17" s="409" t="s">
        <v>97</v>
      </c>
    </row>
    <row r="18" spans="1:53" ht="19.5" customHeight="1">
      <c r="A18" s="4">
        <v>2</v>
      </c>
      <c r="B18" s="411" t="s">
        <v>20</v>
      </c>
      <c r="C18" s="408" t="s">
        <v>20</v>
      </c>
      <c r="D18" s="408" t="s">
        <v>20</v>
      </c>
      <c r="E18" s="408" t="s">
        <v>13</v>
      </c>
      <c r="F18" s="408" t="s">
        <v>13</v>
      </c>
      <c r="G18" s="408" t="s">
        <v>13</v>
      </c>
      <c r="H18" s="408" t="s">
        <v>13</v>
      </c>
      <c r="I18" s="408" t="s">
        <v>13</v>
      </c>
      <c r="J18" s="408" t="s">
        <v>13</v>
      </c>
      <c r="K18" s="408" t="s">
        <v>13</v>
      </c>
      <c r="L18" s="408" t="s">
        <v>13</v>
      </c>
      <c r="M18" s="408" t="s">
        <v>13</v>
      </c>
      <c r="N18" s="408" t="s">
        <v>13</v>
      </c>
      <c r="O18" s="408" t="s">
        <v>13</v>
      </c>
      <c r="P18" s="182" t="s">
        <v>13</v>
      </c>
      <c r="Q18" s="108" t="s">
        <v>13</v>
      </c>
      <c r="R18" s="108" t="s">
        <v>13</v>
      </c>
      <c r="S18" s="108" t="s">
        <v>13</v>
      </c>
      <c r="T18" s="108" t="s">
        <v>49</v>
      </c>
      <c r="U18" s="108" t="s">
        <v>49</v>
      </c>
      <c r="V18" s="833"/>
      <c r="W18" s="834"/>
      <c r="X18" s="834"/>
      <c r="Y18" s="834"/>
      <c r="Z18" s="834"/>
      <c r="AA18" s="834"/>
      <c r="AB18" s="834"/>
      <c r="AC18" s="834"/>
      <c r="AD18" s="834"/>
      <c r="AE18" s="834"/>
      <c r="AF18" s="834"/>
      <c r="AG18" s="834"/>
      <c r="AH18" s="834"/>
      <c r="AI18" s="834"/>
      <c r="AJ18" s="834"/>
      <c r="AK18" s="834"/>
      <c r="AL18" s="834"/>
      <c r="AM18" s="834"/>
      <c r="AN18" s="834"/>
      <c r="AO18" s="834"/>
      <c r="AP18" s="834"/>
      <c r="AQ18" s="834"/>
      <c r="AR18" s="834"/>
      <c r="AS18" s="834"/>
      <c r="AT18" s="834"/>
      <c r="AU18" s="834"/>
      <c r="AV18" s="834"/>
      <c r="AW18" s="834"/>
      <c r="AX18" s="834"/>
      <c r="AY18" s="834"/>
      <c r="AZ18" s="834"/>
      <c r="BA18" s="835"/>
    </row>
    <row r="19" spans="1:47" ht="19.5" customHeight="1">
      <c r="A19" s="830" t="s">
        <v>83</v>
      </c>
      <c r="B19" s="831"/>
      <c r="C19" s="831"/>
      <c r="D19" s="831"/>
      <c r="E19" s="831"/>
      <c r="F19" s="831"/>
      <c r="G19" s="831"/>
      <c r="H19" s="831"/>
      <c r="I19" s="831"/>
      <c r="J19" s="832"/>
      <c r="K19" s="832"/>
      <c r="L19" s="832"/>
      <c r="M19" s="832"/>
      <c r="N19" s="832"/>
      <c r="O19" s="832"/>
      <c r="P19" s="832"/>
      <c r="Q19" s="832"/>
      <c r="R19" s="832"/>
      <c r="S19" s="832"/>
      <c r="T19" s="832"/>
      <c r="U19" s="832"/>
      <c r="V19" s="832"/>
      <c r="W19" s="832"/>
      <c r="X19" s="832"/>
      <c r="Y19" s="832"/>
      <c r="Z19" s="832"/>
      <c r="AA19" s="832"/>
      <c r="AB19" s="832"/>
      <c r="AC19" s="832"/>
      <c r="AD19" s="832"/>
      <c r="AE19" s="832"/>
      <c r="AF19" s="832"/>
      <c r="AG19" s="832"/>
      <c r="AH19" s="832"/>
      <c r="AI19" s="832"/>
      <c r="AJ19" s="832"/>
      <c r="AK19" s="832"/>
      <c r="AL19" s="832"/>
      <c r="AM19" s="832"/>
      <c r="AN19" s="832"/>
      <c r="AO19" s="832"/>
      <c r="AP19" s="832"/>
      <c r="AQ19" s="832"/>
      <c r="AR19" s="832"/>
      <c r="AS19" s="832"/>
      <c r="AT19" s="832"/>
      <c r="AU19" s="832"/>
    </row>
    <row r="20" spans="6:53" ht="19.5" customHeight="1">
      <c r="F20" s="55"/>
      <c r="G20" s="55"/>
      <c r="H20" s="55"/>
      <c r="I20" s="55"/>
      <c r="J20" s="55"/>
      <c r="M20" s="78"/>
      <c r="N20" s="78"/>
      <c r="O20" s="78"/>
      <c r="P20" s="78"/>
      <c r="Q20" s="78"/>
      <c r="S20" s="3"/>
      <c r="T20" s="3"/>
      <c r="U20" s="78"/>
      <c r="V20" s="78"/>
      <c r="W20" s="78"/>
      <c r="X20" s="78"/>
      <c r="Y20" s="78"/>
      <c r="Z20" s="78"/>
      <c r="AA20" s="3"/>
      <c r="AB20" s="3"/>
      <c r="AC20" s="84"/>
      <c r="AD20" s="84"/>
      <c r="AE20" s="84"/>
      <c r="AF20" s="84"/>
      <c r="AG20" s="3"/>
      <c r="AH20" s="3"/>
      <c r="AI20" s="78"/>
      <c r="AJ20" s="78"/>
      <c r="AK20" s="78"/>
      <c r="AL20" s="78"/>
      <c r="AM20" s="3"/>
      <c r="AN20" s="3"/>
      <c r="AO20" s="77"/>
      <c r="AP20" s="77"/>
      <c r="AQ20" s="77"/>
      <c r="AR20" s="77"/>
      <c r="AS20" s="3"/>
      <c r="AT20" s="3"/>
      <c r="AU20" s="77"/>
      <c r="AV20" s="77"/>
      <c r="AW20" s="77"/>
      <c r="AX20" s="77"/>
      <c r="AY20" s="77"/>
      <c r="AZ20" s="3"/>
      <c r="BA20" s="3"/>
    </row>
    <row r="21" spans="1:55" ht="19.5" customHeight="1">
      <c r="A21" s="88" t="s">
        <v>89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90"/>
      <c r="AX21" s="90"/>
      <c r="AY21" s="90"/>
      <c r="AZ21" s="90"/>
      <c r="BA21" s="83"/>
      <c r="BB21" s="83"/>
      <c r="BC21" s="83"/>
    </row>
    <row r="22" spans="1:53" ht="19.5" customHeight="1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3"/>
    </row>
    <row r="23" spans="1:53" ht="19.5" customHeight="1">
      <c r="A23" s="839" t="s">
        <v>12</v>
      </c>
      <c r="B23" s="840"/>
      <c r="C23" s="862" t="s">
        <v>14</v>
      </c>
      <c r="D23" s="854"/>
      <c r="E23" s="854"/>
      <c r="F23" s="840"/>
      <c r="G23" s="848" t="s">
        <v>176</v>
      </c>
      <c r="H23" s="854"/>
      <c r="I23" s="840"/>
      <c r="J23" s="905" t="s">
        <v>175</v>
      </c>
      <c r="K23" s="906"/>
      <c r="L23" s="906"/>
      <c r="M23" s="905" t="s">
        <v>19</v>
      </c>
      <c r="N23" s="921"/>
      <c r="O23" s="921"/>
      <c r="P23" s="919" t="s">
        <v>84</v>
      </c>
      <c r="Q23" s="920"/>
      <c r="R23" s="920"/>
      <c r="S23" s="910" t="s">
        <v>85</v>
      </c>
      <c r="T23" s="911"/>
      <c r="U23" s="864" t="s">
        <v>16</v>
      </c>
      <c r="V23" s="865"/>
      <c r="W23" s="848" t="s">
        <v>64</v>
      </c>
      <c r="X23" s="854"/>
      <c r="Y23" s="840"/>
      <c r="Z23" s="87"/>
      <c r="AA23" s="846" t="s">
        <v>86</v>
      </c>
      <c r="AB23" s="847"/>
      <c r="AC23" s="847"/>
      <c r="AD23" s="847"/>
      <c r="AE23" s="847"/>
      <c r="AF23" s="848" t="s">
        <v>217</v>
      </c>
      <c r="AG23" s="849"/>
      <c r="AH23" s="850"/>
      <c r="AI23" s="848" t="s">
        <v>65</v>
      </c>
      <c r="AJ23" s="854"/>
      <c r="AK23" s="850"/>
      <c r="AL23" s="91"/>
      <c r="AM23" s="873" t="s">
        <v>66</v>
      </c>
      <c r="AN23" s="874"/>
      <c r="AO23" s="875"/>
      <c r="AP23" s="848" t="s">
        <v>67</v>
      </c>
      <c r="AQ23" s="874"/>
      <c r="AR23" s="874"/>
      <c r="AS23" s="874"/>
      <c r="AT23" s="874"/>
      <c r="AU23" s="874"/>
      <c r="AV23" s="874"/>
      <c r="AW23" s="875"/>
      <c r="AX23" s="848" t="s">
        <v>217</v>
      </c>
      <c r="AY23" s="886"/>
      <c r="AZ23" s="886"/>
      <c r="BA23" s="887"/>
    </row>
    <row r="24" spans="1:53" ht="19.5" customHeight="1">
      <c r="A24" s="841"/>
      <c r="B24" s="842"/>
      <c r="C24" s="841"/>
      <c r="D24" s="863"/>
      <c r="E24" s="863"/>
      <c r="F24" s="842"/>
      <c r="G24" s="841"/>
      <c r="H24" s="863"/>
      <c r="I24" s="842"/>
      <c r="J24" s="906"/>
      <c r="K24" s="906"/>
      <c r="L24" s="906"/>
      <c r="M24" s="921"/>
      <c r="N24" s="921"/>
      <c r="O24" s="921"/>
      <c r="P24" s="920"/>
      <c r="Q24" s="920"/>
      <c r="R24" s="920"/>
      <c r="S24" s="912"/>
      <c r="T24" s="913"/>
      <c r="U24" s="866"/>
      <c r="V24" s="867"/>
      <c r="W24" s="841"/>
      <c r="X24" s="863"/>
      <c r="Y24" s="842"/>
      <c r="Z24" s="87"/>
      <c r="AA24" s="847"/>
      <c r="AB24" s="847"/>
      <c r="AC24" s="847"/>
      <c r="AD24" s="847"/>
      <c r="AE24" s="847"/>
      <c r="AF24" s="851"/>
      <c r="AG24" s="852"/>
      <c r="AH24" s="853"/>
      <c r="AI24" s="843"/>
      <c r="AJ24" s="855"/>
      <c r="AK24" s="853"/>
      <c r="AL24" s="92"/>
      <c r="AM24" s="876"/>
      <c r="AN24" s="877"/>
      <c r="AO24" s="878"/>
      <c r="AP24" s="876"/>
      <c r="AQ24" s="877"/>
      <c r="AR24" s="877"/>
      <c r="AS24" s="877"/>
      <c r="AT24" s="877"/>
      <c r="AU24" s="877"/>
      <c r="AV24" s="877"/>
      <c r="AW24" s="878"/>
      <c r="AX24" s="888"/>
      <c r="AY24" s="889"/>
      <c r="AZ24" s="889"/>
      <c r="BA24" s="890"/>
    </row>
    <row r="25" spans="1:53" ht="55.5" customHeight="1">
      <c r="A25" s="843"/>
      <c r="B25" s="844"/>
      <c r="C25" s="843"/>
      <c r="D25" s="855"/>
      <c r="E25" s="855"/>
      <c r="F25" s="844"/>
      <c r="G25" s="843"/>
      <c r="H25" s="855"/>
      <c r="I25" s="844"/>
      <c r="J25" s="906"/>
      <c r="K25" s="906"/>
      <c r="L25" s="906"/>
      <c r="M25" s="921"/>
      <c r="N25" s="921"/>
      <c r="O25" s="921"/>
      <c r="P25" s="920"/>
      <c r="Q25" s="920"/>
      <c r="R25" s="920"/>
      <c r="S25" s="914"/>
      <c r="T25" s="915"/>
      <c r="U25" s="868"/>
      <c r="V25" s="869"/>
      <c r="W25" s="843"/>
      <c r="X25" s="855"/>
      <c r="Y25" s="844"/>
      <c r="Z25" s="87"/>
      <c r="AA25" s="856" t="s">
        <v>68</v>
      </c>
      <c r="AB25" s="857"/>
      <c r="AC25" s="857"/>
      <c r="AD25" s="857"/>
      <c r="AE25" s="858"/>
      <c r="AF25" s="859">
        <v>3</v>
      </c>
      <c r="AG25" s="871"/>
      <c r="AH25" s="872"/>
      <c r="AI25" s="859">
        <v>3</v>
      </c>
      <c r="AJ25" s="871"/>
      <c r="AK25" s="872"/>
      <c r="AL25" s="92"/>
      <c r="AM25" s="876"/>
      <c r="AN25" s="877"/>
      <c r="AO25" s="878"/>
      <c r="AP25" s="879"/>
      <c r="AQ25" s="880"/>
      <c r="AR25" s="880"/>
      <c r="AS25" s="880"/>
      <c r="AT25" s="880"/>
      <c r="AU25" s="880"/>
      <c r="AV25" s="880"/>
      <c r="AW25" s="881"/>
      <c r="AX25" s="891"/>
      <c r="AY25" s="892"/>
      <c r="AZ25" s="892"/>
      <c r="BA25" s="893"/>
    </row>
    <row r="26" spans="1:53" ht="55.5" customHeight="1">
      <c r="A26" s="859">
        <v>1</v>
      </c>
      <c r="B26" s="861"/>
      <c r="C26" s="859">
        <v>36</v>
      </c>
      <c r="D26" s="860"/>
      <c r="E26" s="860"/>
      <c r="F26" s="861"/>
      <c r="G26" s="859">
        <v>2</v>
      </c>
      <c r="H26" s="860"/>
      <c r="I26" s="861"/>
      <c r="J26" s="907">
        <v>2</v>
      </c>
      <c r="K26" s="906"/>
      <c r="L26" s="906"/>
      <c r="M26" s="906"/>
      <c r="N26" s="906"/>
      <c r="O26" s="906"/>
      <c r="P26" s="907"/>
      <c r="Q26" s="917"/>
      <c r="R26" s="917"/>
      <c r="S26" s="916"/>
      <c r="T26" s="917"/>
      <c r="U26" s="860">
        <v>12</v>
      </c>
      <c r="V26" s="902"/>
      <c r="W26" s="859">
        <f>C26+G26+J26+M26+P26+S26+U26</f>
        <v>52</v>
      </c>
      <c r="X26" s="860"/>
      <c r="Y26" s="861"/>
      <c r="Z26" s="87"/>
      <c r="AA26" s="856" t="s">
        <v>22</v>
      </c>
      <c r="AB26" s="857"/>
      <c r="AC26" s="857"/>
      <c r="AD26" s="857"/>
      <c r="AE26" s="858"/>
      <c r="AF26" s="859">
        <v>3</v>
      </c>
      <c r="AG26" s="871"/>
      <c r="AH26" s="872"/>
      <c r="AI26" s="859">
        <v>15</v>
      </c>
      <c r="AJ26" s="871"/>
      <c r="AK26" s="872"/>
      <c r="AL26" s="92"/>
      <c r="AM26" s="897" t="s">
        <v>50</v>
      </c>
      <c r="AN26" s="898"/>
      <c r="AO26" s="899"/>
      <c r="AP26" s="894" t="s">
        <v>69</v>
      </c>
      <c r="AQ26" s="895"/>
      <c r="AR26" s="895"/>
      <c r="AS26" s="895"/>
      <c r="AT26" s="895"/>
      <c r="AU26" s="895"/>
      <c r="AV26" s="895"/>
      <c r="AW26" s="896"/>
      <c r="AX26" s="894">
        <v>3</v>
      </c>
      <c r="AY26" s="900"/>
      <c r="AZ26" s="900"/>
      <c r="BA26" s="901"/>
    </row>
    <row r="27" spans="1:53" ht="19.5" customHeight="1">
      <c r="A27" s="883">
        <v>2</v>
      </c>
      <c r="B27" s="884"/>
      <c r="C27" s="883"/>
      <c r="D27" s="884"/>
      <c r="E27" s="884"/>
      <c r="F27" s="884"/>
      <c r="G27" s="883"/>
      <c r="H27" s="884"/>
      <c r="I27" s="884"/>
      <c r="J27" s="883"/>
      <c r="K27" s="908"/>
      <c r="L27" s="908"/>
      <c r="M27" s="883">
        <v>3</v>
      </c>
      <c r="N27" s="909"/>
      <c r="O27" s="909"/>
      <c r="P27" s="883">
        <v>15</v>
      </c>
      <c r="Q27" s="885"/>
      <c r="R27" s="885"/>
      <c r="S27" s="859">
        <v>2</v>
      </c>
      <c r="T27" s="918"/>
      <c r="U27" s="903"/>
      <c r="V27" s="904"/>
      <c r="W27" s="859">
        <f>C27+G27+J27+M27+P27+S27+U27</f>
        <v>20</v>
      </c>
      <c r="X27" s="860"/>
      <c r="Y27" s="861"/>
      <c r="Z27" s="87"/>
      <c r="AA27" s="94"/>
      <c r="AB27" s="95"/>
      <c r="AC27" s="95"/>
      <c r="AD27" s="95"/>
      <c r="AE27" s="95"/>
      <c r="AF27" s="55"/>
      <c r="AG27" s="96"/>
      <c r="AH27" s="97"/>
      <c r="AI27" s="55"/>
      <c r="AJ27" s="96"/>
      <c r="AK27" s="97"/>
      <c r="AL27" s="93"/>
      <c r="AM27" s="55"/>
      <c r="AN27" s="55"/>
      <c r="AO27" s="55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9"/>
    </row>
    <row r="28" spans="1:53" ht="19.5" customHeight="1">
      <c r="A28" s="1" t="s">
        <v>77</v>
      </c>
      <c r="C28" s="883">
        <v>36</v>
      </c>
      <c r="D28" s="884"/>
      <c r="E28" s="884"/>
      <c r="F28" s="884"/>
      <c r="G28" s="883">
        <v>2</v>
      </c>
      <c r="H28" s="884"/>
      <c r="I28" s="884"/>
      <c r="J28" s="883">
        <v>2</v>
      </c>
      <c r="K28" s="908"/>
      <c r="L28" s="908"/>
      <c r="M28" s="883">
        <v>3</v>
      </c>
      <c r="N28" s="909"/>
      <c r="O28" s="909"/>
      <c r="P28" s="883">
        <v>15</v>
      </c>
      <c r="Q28" s="885"/>
      <c r="R28" s="885"/>
      <c r="S28" s="859">
        <v>2</v>
      </c>
      <c r="T28" s="918"/>
      <c r="U28" s="903">
        <v>12</v>
      </c>
      <c r="V28" s="904"/>
      <c r="W28" s="859">
        <f>C28+G28+J28+M28+P28+S28+U28</f>
        <v>72</v>
      </c>
      <c r="X28" s="860"/>
      <c r="Y28" s="861"/>
      <c r="Z28" s="55"/>
      <c r="AA28" s="29"/>
      <c r="AB28" s="29"/>
      <c r="AC28" s="31"/>
      <c r="AD28" s="31"/>
      <c r="AE28" s="31"/>
      <c r="AF28" s="31"/>
      <c r="AG28" s="29"/>
      <c r="AH28" s="29"/>
      <c r="AI28" s="55"/>
      <c r="AJ28" s="55"/>
      <c r="AK28" s="55"/>
      <c r="AL28" s="55"/>
      <c r="AM28" s="29"/>
      <c r="AN28" s="29"/>
      <c r="AO28" s="80"/>
      <c r="AP28" s="80"/>
      <c r="AQ28" s="80"/>
      <c r="AR28" s="80"/>
      <c r="AS28" s="29"/>
      <c r="AT28" s="29"/>
      <c r="AU28" s="80"/>
      <c r="AV28" s="80"/>
      <c r="AW28" s="80"/>
      <c r="AX28" s="80"/>
      <c r="AY28" s="80"/>
      <c r="AZ28" s="29"/>
      <c r="BA28" s="3"/>
    </row>
    <row r="29" spans="6:53" ht="19.5" customHeight="1">
      <c r="F29" s="55"/>
      <c r="G29" s="55"/>
      <c r="H29" s="55"/>
      <c r="I29" s="55"/>
      <c r="J29" s="55"/>
      <c r="M29" s="78"/>
      <c r="N29" s="78"/>
      <c r="O29" s="78"/>
      <c r="P29" s="78"/>
      <c r="Q29" s="78"/>
      <c r="S29" s="3"/>
      <c r="T29" s="3"/>
      <c r="U29" s="55"/>
      <c r="V29" s="55"/>
      <c r="W29" s="55"/>
      <c r="X29" s="55"/>
      <c r="Y29" s="55"/>
      <c r="Z29" s="55"/>
      <c r="AA29" s="3"/>
      <c r="AB29" s="3"/>
      <c r="AC29" s="31"/>
      <c r="AD29" s="31"/>
      <c r="AE29" s="31"/>
      <c r="AF29" s="31"/>
      <c r="AG29" s="3"/>
      <c r="AH29" s="3"/>
      <c r="AI29" s="55"/>
      <c r="AJ29" s="55"/>
      <c r="AK29" s="55"/>
      <c r="AL29" s="55"/>
      <c r="AM29" s="3"/>
      <c r="AN29" s="3"/>
      <c r="AO29" s="80"/>
      <c r="AP29" s="80"/>
      <c r="AQ29" s="80"/>
      <c r="AR29" s="80"/>
      <c r="AS29" s="3"/>
      <c r="AT29" s="3"/>
      <c r="AU29" s="77"/>
      <c r="AV29" s="77"/>
      <c r="AW29" s="77"/>
      <c r="AX29" s="77"/>
      <c r="AY29" s="77"/>
      <c r="AZ29" s="3"/>
      <c r="BA29" s="3"/>
    </row>
    <row r="30" spans="6:53" ht="19.5" customHeight="1">
      <c r="F30" s="55"/>
      <c r="G30" s="55"/>
      <c r="H30" s="55"/>
      <c r="I30" s="55"/>
      <c r="J30" s="55"/>
      <c r="M30" s="55"/>
      <c r="N30" s="55"/>
      <c r="O30" s="55"/>
      <c r="P30" s="55"/>
      <c r="Q30" s="55"/>
      <c r="R30" s="2"/>
      <c r="S30" s="29"/>
      <c r="T30" s="29"/>
      <c r="U30" s="55"/>
      <c r="V30" s="55"/>
      <c r="W30" s="55"/>
      <c r="X30" s="55"/>
      <c r="Y30" s="55"/>
      <c r="Z30" s="55"/>
      <c r="AA30" s="29"/>
      <c r="AB30" s="29"/>
      <c r="AC30" s="31"/>
      <c r="AD30" s="31"/>
      <c r="AE30" s="31"/>
      <c r="AF30" s="31"/>
      <c r="AG30" s="29"/>
      <c r="AH30" s="29"/>
      <c r="AI30" s="55"/>
      <c r="AJ30" s="55"/>
      <c r="AK30" s="55"/>
      <c r="AL30" s="55"/>
      <c r="AM30" s="29"/>
      <c r="AN30" s="29"/>
      <c r="AO30" s="80"/>
      <c r="AP30" s="80"/>
      <c r="AQ30" s="80"/>
      <c r="AR30" s="80"/>
      <c r="AS30" s="29"/>
      <c r="AT30" s="29"/>
      <c r="AU30" s="80"/>
      <c r="AV30" s="80"/>
      <c r="AW30" s="80"/>
      <c r="AX30" s="80"/>
      <c r="AY30" s="80"/>
      <c r="AZ30" s="3"/>
      <c r="BA30" s="3"/>
    </row>
    <row r="31" spans="6:53" ht="19.5" customHeight="1">
      <c r="F31" s="55"/>
      <c r="G31" s="55"/>
      <c r="H31" s="55"/>
      <c r="I31" s="55"/>
      <c r="J31" s="55"/>
      <c r="M31" s="55"/>
      <c r="N31" s="55"/>
      <c r="O31" s="55"/>
      <c r="P31" s="55"/>
      <c r="Q31" s="55"/>
      <c r="R31" s="2"/>
      <c r="S31" s="29"/>
      <c r="T31" s="29"/>
      <c r="U31" s="55"/>
      <c r="V31" s="55"/>
      <c r="W31" s="55"/>
      <c r="X31" s="55"/>
      <c r="Y31" s="55"/>
      <c r="Z31" s="55"/>
      <c r="AA31" s="29"/>
      <c r="AB31" s="29"/>
      <c r="AC31" s="31"/>
      <c r="AD31" s="31"/>
      <c r="AE31" s="31"/>
      <c r="AF31" s="31"/>
      <c r="AG31" s="29"/>
      <c r="AH31" s="29"/>
      <c r="AI31" s="55"/>
      <c r="AJ31" s="55"/>
      <c r="AK31" s="55"/>
      <c r="AL31" s="55"/>
      <c r="AM31" s="29"/>
      <c r="AN31" s="29"/>
      <c r="AO31" s="80"/>
      <c r="AP31" s="80"/>
      <c r="AQ31" s="80"/>
      <c r="AR31" s="80"/>
      <c r="AS31" s="29"/>
      <c r="AT31" s="29"/>
      <c r="AU31" s="80"/>
      <c r="AV31" s="80"/>
      <c r="AW31" s="80"/>
      <c r="AX31" s="80"/>
      <c r="AY31" s="80"/>
      <c r="AZ31" s="3"/>
      <c r="BA31" s="3"/>
    </row>
    <row r="32" spans="1:53" s="2" customFormat="1" ht="18.75">
      <c r="A32" s="1"/>
      <c r="B32" s="1"/>
      <c r="C32" s="1"/>
      <c r="D32" s="1"/>
      <c r="E32" s="1"/>
      <c r="F32" s="817"/>
      <c r="G32" s="817"/>
      <c r="H32" s="817"/>
      <c r="I32" s="817"/>
      <c r="J32" s="817"/>
      <c r="K32" s="1"/>
      <c r="L32" s="1"/>
      <c r="M32" s="845"/>
      <c r="N32" s="845"/>
      <c r="O32" s="845"/>
      <c r="P32" s="845"/>
      <c r="Q32" s="845"/>
      <c r="R32" s="81"/>
      <c r="S32" s="82"/>
      <c r="T32" s="82"/>
      <c r="U32" s="826"/>
      <c r="V32" s="826"/>
      <c r="W32" s="826"/>
      <c r="X32" s="826"/>
      <c r="Y32" s="826"/>
      <c r="Z32" s="826"/>
      <c r="AA32" s="82"/>
      <c r="AB32" s="82"/>
      <c r="AC32" s="826"/>
      <c r="AD32" s="826"/>
      <c r="AE32" s="826"/>
      <c r="AF32" s="826"/>
      <c r="AG32" s="82"/>
      <c r="AH32" s="82"/>
      <c r="AI32" s="826"/>
      <c r="AJ32" s="826"/>
      <c r="AK32" s="826"/>
      <c r="AL32" s="826"/>
      <c r="AM32" s="82"/>
      <c r="AN32" s="82"/>
      <c r="AO32" s="826"/>
      <c r="AP32" s="826"/>
      <c r="AQ32" s="826"/>
      <c r="AR32" s="826"/>
      <c r="AS32" s="82"/>
      <c r="AT32" s="82"/>
      <c r="AU32" s="826"/>
      <c r="AV32" s="826"/>
      <c r="AW32" s="826"/>
      <c r="AX32" s="826"/>
      <c r="AY32" s="826"/>
      <c r="AZ32" s="3"/>
      <c r="BA32" s="3"/>
    </row>
    <row r="35" ht="18.75" customHeight="1"/>
  </sheetData>
  <sheetProtection/>
  <mergeCells count="92">
    <mergeCell ref="S28:T28"/>
    <mergeCell ref="U28:V28"/>
    <mergeCell ref="W28:Y28"/>
    <mergeCell ref="A7:K7"/>
    <mergeCell ref="C28:F28"/>
    <mergeCell ref="G28:I28"/>
    <mergeCell ref="J28:L28"/>
    <mergeCell ref="M28:O28"/>
    <mergeCell ref="P28:R28"/>
    <mergeCell ref="M23:O25"/>
    <mergeCell ref="J23:L25"/>
    <mergeCell ref="J26:L26"/>
    <mergeCell ref="M26:O26"/>
    <mergeCell ref="J27:L27"/>
    <mergeCell ref="M27:O27"/>
    <mergeCell ref="S23:T25"/>
    <mergeCell ref="S26:T26"/>
    <mergeCell ref="S27:T27"/>
    <mergeCell ref="P23:R25"/>
    <mergeCell ref="P26:R26"/>
    <mergeCell ref="P27:R27"/>
    <mergeCell ref="AX23:BA25"/>
    <mergeCell ref="AP26:AW26"/>
    <mergeCell ref="AM26:AO26"/>
    <mergeCell ref="AX26:BA26"/>
    <mergeCell ref="AF26:AH26"/>
    <mergeCell ref="AI26:AK26"/>
    <mergeCell ref="W27:Y27"/>
    <mergeCell ref="U26:V26"/>
    <mergeCell ref="U27:V27"/>
    <mergeCell ref="A27:B27"/>
    <mergeCell ref="C27:F27"/>
    <mergeCell ref="G27:I27"/>
    <mergeCell ref="A26:B26"/>
    <mergeCell ref="C26:F26"/>
    <mergeCell ref="G26:I26"/>
    <mergeCell ref="C23:F25"/>
    <mergeCell ref="U23:V25"/>
    <mergeCell ref="AK3:BA4"/>
    <mergeCell ref="AF25:AH25"/>
    <mergeCell ref="G23:I25"/>
    <mergeCell ref="AI25:AK25"/>
    <mergeCell ref="W23:Y25"/>
    <mergeCell ref="AM23:AO25"/>
    <mergeCell ref="AP23:AW25"/>
    <mergeCell ref="AS15:AV15"/>
    <mergeCell ref="M32:Q32"/>
    <mergeCell ref="U32:Z32"/>
    <mergeCell ref="AC32:AF32"/>
    <mergeCell ref="AI32:AL32"/>
    <mergeCell ref="AA23:AE24"/>
    <mergeCell ref="AF23:AH24"/>
    <mergeCell ref="AI23:AK24"/>
    <mergeCell ref="AA25:AE25"/>
    <mergeCell ref="W26:Y26"/>
    <mergeCell ref="AA26:AE26"/>
    <mergeCell ref="AU32:AY32"/>
    <mergeCell ref="AK8:BA8"/>
    <mergeCell ref="L8:AJ8"/>
    <mergeCell ref="AW15:BA15"/>
    <mergeCell ref="A13:BA13"/>
    <mergeCell ref="A15:A16"/>
    <mergeCell ref="AB15:AE15"/>
    <mergeCell ref="L11:AJ11"/>
    <mergeCell ref="A23:B25"/>
    <mergeCell ref="S15:V15"/>
    <mergeCell ref="W15:AA15"/>
    <mergeCell ref="B15:E15"/>
    <mergeCell ref="A19:AU19"/>
    <mergeCell ref="F15:I15"/>
    <mergeCell ref="J15:M15"/>
    <mergeCell ref="V18:BA18"/>
    <mergeCell ref="F32:J32"/>
    <mergeCell ref="AF15:AI15"/>
    <mergeCell ref="AJ15:AM15"/>
    <mergeCell ref="N15:R15"/>
    <mergeCell ref="L6:AJ6"/>
    <mergeCell ref="L7:AJ7"/>
    <mergeCell ref="L9:AJ9"/>
    <mergeCell ref="AK9:BA9"/>
    <mergeCell ref="AO32:AR32"/>
    <mergeCell ref="AN15:AR15"/>
    <mergeCell ref="AK5:BA7"/>
    <mergeCell ref="AK1:BA1"/>
    <mergeCell ref="B10:L10"/>
    <mergeCell ref="A5:K5"/>
    <mergeCell ref="A1:K1"/>
    <mergeCell ref="L2:AJ2"/>
    <mergeCell ref="L3:AJ3"/>
    <mergeCell ref="AK2:BA2"/>
    <mergeCell ref="L5:AJ5"/>
    <mergeCell ref="N4:AI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0" r:id="rId1"/>
  <rowBreaks count="1" manualBreakCount="1">
    <brk id="28" max="5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6"/>
  <sheetViews>
    <sheetView view="pageBreakPreview" zoomScale="95" zoomScaleNormal="75" zoomScaleSheetLayoutView="95" zoomScalePageLayoutView="0" workbookViewId="0" topLeftCell="A4">
      <selection activeCell="I9" sqref="I9"/>
    </sheetView>
  </sheetViews>
  <sheetFormatPr defaultColWidth="9.00390625" defaultRowHeight="12.75"/>
  <cols>
    <col min="1" max="1" width="9.125" style="5" customWidth="1"/>
    <col min="2" max="2" width="13.125" style="5" bestFit="1" customWidth="1"/>
    <col min="3" max="3" width="15.625" style="5" bestFit="1" customWidth="1"/>
    <col min="4" max="4" width="16.375" style="5" customWidth="1"/>
    <col min="5" max="5" width="11.75390625" style="5" customWidth="1"/>
    <col min="6" max="6" width="13.75390625" style="5" customWidth="1"/>
    <col min="7" max="7" width="12.75390625" style="5" customWidth="1"/>
    <col min="8" max="9" width="13.625" style="5" customWidth="1"/>
    <col min="10" max="10" width="10.625" style="5" bestFit="1" customWidth="1"/>
    <col min="11" max="11" width="11.00390625" style="5" bestFit="1" customWidth="1"/>
    <col min="12" max="16384" width="9.125" style="5" customWidth="1"/>
  </cols>
  <sheetData>
    <row r="3" spans="2:10" s="3" customFormat="1" ht="18.75">
      <c r="B3" s="826" t="s">
        <v>55</v>
      </c>
      <c r="C3" s="826"/>
      <c r="D3" s="826"/>
      <c r="E3" s="826"/>
      <c r="F3" s="826"/>
      <c r="G3" s="826"/>
      <c r="H3" s="826"/>
      <c r="I3" s="826"/>
      <c r="J3" s="826"/>
    </row>
    <row r="4" spans="2:10" s="3" customFormat="1" ht="37.5">
      <c r="B4" s="74" t="s">
        <v>12</v>
      </c>
      <c r="C4" s="74" t="s">
        <v>14</v>
      </c>
      <c r="D4" s="74" t="s">
        <v>39</v>
      </c>
      <c r="E4" s="6" t="s">
        <v>23</v>
      </c>
      <c r="F4" s="74" t="s">
        <v>19</v>
      </c>
      <c r="G4" s="74" t="s">
        <v>15</v>
      </c>
      <c r="H4" s="74" t="s">
        <v>21</v>
      </c>
      <c r="I4" s="6" t="s">
        <v>24</v>
      </c>
      <c r="J4" s="31"/>
    </row>
    <row r="5" spans="2:11" s="3" customFormat="1" ht="18.75">
      <c r="B5" s="4">
        <v>6</v>
      </c>
      <c r="C5" s="30">
        <v>23</v>
      </c>
      <c r="D5" s="30">
        <v>3</v>
      </c>
      <c r="E5" s="30">
        <v>3</v>
      </c>
      <c r="F5" s="30">
        <v>3</v>
      </c>
      <c r="G5" s="30">
        <v>10</v>
      </c>
      <c r="H5" s="75">
        <v>2</v>
      </c>
      <c r="I5" s="30">
        <v>44</v>
      </c>
      <c r="J5" s="76"/>
      <c r="K5" s="68"/>
    </row>
    <row r="6" spans="2:10" s="3" customFormat="1" ht="18.75">
      <c r="B6" s="7"/>
      <c r="C6" s="8"/>
      <c r="D6" s="8"/>
      <c r="E6" s="8"/>
      <c r="F6" s="8"/>
      <c r="G6" s="8"/>
      <c r="H6" s="8"/>
      <c r="I6" s="8"/>
      <c r="J6" s="8"/>
    </row>
    <row r="7" spans="2:10" s="3" customFormat="1" ht="18.75">
      <c r="B7" s="930" t="s">
        <v>56</v>
      </c>
      <c r="C7" s="931"/>
      <c r="D7" s="931"/>
      <c r="E7" s="931"/>
      <c r="F7" s="931"/>
      <c r="G7" s="931"/>
      <c r="H7" s="932"/>
      <c r="I7" s="69"/>
      <c r="J7" s="8"/>
    </row>
    <row r="8" spans="2:11" s="3" customFormat="1" ht="43.5" customHeight="1">
      <c r="B8" s="926" t="s">
        <v>59</v>
      </c>
      <c r="C8" s="926"/>
      <c r="D8" s="926"/>
      <c r="E8" s="927"/>
      <c r="F8" s="6" t="s">
        <v>25</v>
      </c>
      <c r="G8" s="6" t="s">
        <v>45</v>
      </c>
      <c r="H8" s="31"/>
      <c r="I8" s="70"/>
      <c r="J8" s="31"/>
      <c r="K8" s="29"/>
    </row>
    <row r="9" spans="2:11" s="3" customFormat="1" ht="33.75" customHeight="1">
      <c r="B9" s="928" t="s">
        <v>47</v>
      </c>
      <c r="C9" s="929"/>
      <c r="D9" s="929"/>
      <c r="E9" s="915"/>
      <c r="F9" s="6">
        <v>2</v>
      </c>
      <c r="G9" s="9">
        <v>18</v>
      </c>
      <c r="H9" s="71"/>
      <c r="I9" s="71"/>
      <c r="J9" s="31"/>
      <c r="K9" s="29"/>
    </row>
    <row r="10" spans="2:11" s="3" customFormat="1" ht="18.75">
      <c r="B10" s="58"/>
      <c r="C10" s="58"/>
      <c r="D10" s="58"/>
      <c r="E10" s="59"/>
      <c r="F10" s="60"/>
      <c r="G10" s="57"/>
      <c r="H10" s="57"/>
      <c r="I10" s="57"/>
      <c r="J10" s="31"/>
      <c r="K10" s="29"/>
    </row>
    <row r="11" spans="2:11" s="3" customFormat="1" ht="18.75">
      <c r="B11" s="922" t="s">
        <v>57</v>
      </c>
      <c r="C11" s="923"/>
      <c r="D11" s="923"/>
      <c r="E11" s="923"/>
      <c r="F11" s="923"/>
      <c r="G11" s="923"/>
      <c r="H11" s="57"/>
      <c r="I11" s="57"/>
      <c r="J11" s="31"/>
      <c r="K11" s="29"/>
    </row>
    <row r="12" spans="2:11" s="3" customFormat="1" ht="18.75">
      <c r="B12" s="933" t="s">
        <v>58</v>
      </c>
      <c r="C12" s="934"/>
      <c r="D12" s="934"/>
      <c r="E12" s="935"/>
      <c r="F12" s="4" t="s">
        <v>25</v>
      </c>
      <c r="G12" s="4" t="s">
        <v>45</v>
      </c>
      <c r="H12" s="57"/>
      <c r="I12" s="57"/>
      <c r="J12" s="31"/>
      <c r="K12" s="29"/>
    </row>
    <row r="13" spans="2:11" s="3" customFormat="1" ht="17.25" customHeight="1">
      <c r="B13" s="936" t="s">
        <v>46</v>
      </c>
      <c r="C13" s="937"/>
      <c r="D13" s="937"/>
      <c r="E13" s="938"/>
      <c r="F13" s="9">
        <v>3</v>
      </c>
      <c r="G13" s="9">
        <v>18</v>
      </c>
      <c r="H13" s="34"/>
      <c r="I13" s="34"/>
      <c r="J13" s="31"/>
      <c r="K13" s="29"/>
    </row>
    <row r="14" spans="2:11" s="3" customFormat="1" ht="18.75">
      <c r="B14" s="924" t="s">
        <v>22</v>
      </c>
      <c r="C14" s="925"/>
      <c r="D14" s="925"/>
      <c r="E14" s="925"/>
      <c r="F14" s="6">
        <v>10</v>
      </c>
      <c r="G14" s="9">
        <v>18</v>
      </c>
      <c r="H14" s="29"/>
      <c r="I14" s="29"/>
      <c r="J14" s="29"/>
      <c r="K14" s="29"/>
    </row>
    <row r="15" spans="3:11" s="3" customFormat="1" ht="18.75">
      <c r="C15" s="35"/>
      <c r="D15" s="35"/>
      <c r="E15" s="35"/>
      <c r="F15" s="35"/>
      <c r="G15" s="7"/>
      <c r="H15" s="7"/>
      <c r="I15" s="7"/>
      <c r="J15" s="29"/>
      <c r="K15" s="8"/>
    </row>
    <row r="16" spans="1:11" s="3" customFormat="1" ht="18.75" customHeight="1">
      <c r="A16" s="55"/>
      <c r="B16" s="35"/>
      <c r="C16" s="35"/>
      <c r="D16" s="35"/>
      <c r="E16" s="35"/>
      <c r="F16" s="35"/>
      <c r="G16" s="7"/>
      <c r="H16" s="7"/>
      <c r="I16" s="7"/>
      <c r="J16" s="29"/>
      <c r="K16" s="31"/>
    </row>
    <row r="17" spans="1:11" ht="33" customHeight="1">
      <c r="A17" s="55"/>
      <c r="B17" s="35"/>
      <c r="C17" s="35"/>
      <c r="D17" s="35"/>
      <c r="E17" s="35"/>
      <c r="F17" s="35"/>
      <c r="G17" s="32"/>
      <c r="H17" s="7"/>
      <c r="I17" s="7"/>
      <c r="J17" s="29"/>
      <c r="K17" s="31"/>
    </row>
    <row r="18" spans="1:11" s="3" customFormat="1" ht="37.5" customHeight="1">
      <c r="A18" s="34"/>
      <c r="B18" s="35"/>
      <c r="C18" s="35"/>
      <c r="D18" s="35"/>
      <c r="E18" s="35"/>
      <c r="F18" s="35"/>
      <c r="G18" s="32"/>
      <c r="H18" s="7"/>
      <c r="I18" s="7"/>
      <c r="J18" s="29"/>
      <c r="K18" s="31"/>
    </row>
    <row r="19" spans="1:11" s="3" customFormat="1" ht="18.75">
      <c r="A19" s="29"/>
      <c r="B19" s="35"/>
      <c r="C19" s="35"/>
      <c r="D19" s="35"/>
      <c r="E19" s="35"/>
      <c r="F19" s="35"/>
      <c r="G19" s="32"/>
      <c r="H19" s="7"/>
      <c r="I19" s="7"/>
      <c r="J19" s="29"/>
      <c r="K19" s="29"/>
    </row>
    <row r="20" spans="1:11" s="3" customFormat="1" ht="18.75">
      <c r="A20" s="35"/>
      <c r="B20" s="33"/>
      <c r="C20" s="33"/>
      <c r="D20" s="33"/>
      <c r="E20" s="33"/>
      <c r="F20" s="33"/>
      <c r="G20" s="33"/>
      <c r="H20" s="33"/>
      <c r="I20" s="33"/>
      <c r="J20" s="33"/>
      <c r="K20" s="29"/>
    </row>
    <row r="21" spans="1:11" s="3" customFormat="1" ht="18.75">
      <c r="A21" s="35"/>
      <c r="B21" s="36"/>
      <c r="C21" s="36"/>
      <c r="D21" s="36"/>
      <c r="E21" s="36"/>
      <c r="F21" s="36"/>
      <c r="G21" s="36"/>
      <c r="H21" s="36"/>
      <c r="I21" s="36"/>
      <c r="J21" s="33"/>
      <c r="K21" s="29"/>
    </row>
    <row r="22" spans="1:11" s="3" customFormat="1" ht="18.75">
      <c r="A22" s="35"/>
      <c r="B22" s="5"/>
      <c r="C22" s="5"/>
      <c r="D22" s="5"/>
      <c r="E22" s="5"/>
      <c r="F22" s="5"/>
      <c r="G22" s="5"/>
      <c r="H22" s="5"/>
      <c r="I22" s="5"/>
      <c r="J22" s="5"/>
      <c r="K22" s="29"/>
    </row>
    <row r="23" spans="1:11" s="3" customFormat="1" ht="18.75">
      <c r="A23" s="35"/>
      <c r="B23" s="5"/>
      <c r="C23" s="5"/>
      <c r="D23" s="5"/>
      <c r="E23" s="5"/>
      <c r="F23" s="5"/>
      <c r="G23" s="5"/>
      <c r="H23" s="5"/>
      <c r="I23" s="5"/>
      <c r="J23" s="5"/>
      <c r="K23" s="29"/>
    </row>
    <row r="24" spans="1:11" s="3" customFormat="1" ht="18.75">
      <c r="A24" s="35"/>
      <c r="B24" s="5"/>
      <c r="C24" s="5"/>
      <c r="D24" s="5"/>
      <c r="E24" s="5"/>
      <c r="F24" s="5"/>
      <c r="G24" s="5"/>
      <c r="H24" s="5"/>
      <c r="I24" s="5"/>
      <c r="J24" s="5"/>
      <c r="K24" s="29"/>
    </row>
    <row r="25" spans="1:11" ht="12.75">
      <c r="A25" s="33"/>
      <c r="K25" s="33"/>
    </row>
    <row r="26" spans="1:11" ht="18.75">
      <c r="A26" s="36"/>
      <c r="K26" s="33"/>
    </row>
  </sheetData>
  <sheetProtection/>
  <mergeCells count="8">
    <mergeCell ref="B3:J3"/>
    <mergeCell ref="B11:G11"/>
    <mergeCell ref="B14:E14"/>
    <mergeCell ref="B8:E8"/>
    <mergeCell ref="B9:E9"/>
    <mergeCell ref="B7:H7"/>
    <mergeCell ref="B12:E12"/>
    <mergeCell ref="B13:E1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9"/>
  <sheetViews>
    <sheetView view="pageBreakPreview" zoomScale="91" zoomScaleNormal="50" zoomScaleSheetLayoutView="91" zoomScalePageLayoutView="0" workbookViewId="0" topLeftCell="A67">
      <selection activeCell="C3" sqref="C3:C7"/>
    </sheetView>
  </sheetViews>
  <sheetFormatPr defaultColWidth="9.00390625" defaultRowHeight="12.75"/>
  <cols>
    <col min="1" max="1" width="8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6.625" style="11" customWidth="1"/>
    <col min="9" max="9" width="5.625" style="11" customWidth="1"/>
    <col min="10" max="10" width="6.125" style="11" customWidth="1"/>
    <col min="11" max="11" width="5.75390625" style="11" customWidth="1"/>
    <col min="12" max="12" width="6.125" style="50" customWidth="1"/>
    <col min="13" max="13" width="8.75390625" style="11" customWidth="1"/>
    <col min="14" max="14" width="10.00390625" style="11" bestFit="1" customWidth="1"/>
    <col min="15" max="15" width="8.125" style="11" customWidth="1"/>
    <col min="16" max="16" width="7.625" style="11" customWidth="1"/>
    <col min="17" max="17" width="10.00390625" style="11" bestFit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16384" width="9.125" style="11" customWidth="1"/>
  </cols>
  <sheetData>
    <row r="1" spans="1:28" s="37" customFormat="1" ht="19.5" thickBot="1">
      <c r="A1" s="1017" t="s">
        <v>190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9"/>
      <c r="AB1" s="101"/>
    </row>
    <row r="2" spans="1:28" s="37" customFormat="1" ht="25.5" customHeight="1">
      <c r="A2" s="1028" t="s">
        <v>26</v>
      </c>
      <c r="B2" s="1020" t="s">
        <v>81</v>
      </c>
      <c r="C2" s="1000" t="s">
        <v>220</v>
      </c>
      <c r="D2" s="1001"/>
      <c r="E2" s="1001"/>
      <c r="F2" s="1002"/>
      <c r="G2" s="1023" t="s">
        <v>87</v>
      </c>
      <c r="H2" s="1036" t="s">
        <v>75</v>
      </c>
      <c r="I2" s="1037"/>
      <c r="J2" s="1037"/>
      <c r="K2" s="1037"/>
      <c r="L2" s="1037"/>
      <c r="M2" s="1038"/>
      <c r="N2" s="963" t="s">
        <v>218</v>
      </c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5"/>
    </row>
    <row r="3" spans="1:28" s="37" customFormat="1" ht="24.75" customHeight="1">
      <c r="A3" s="1029"/>
      <c r="B3" s="1021"/>
      <c r="C3" s="1006" t="s">
        <v>71</v>
      </c>
      <c r="D3" s="1004" t="s">
        <v>72</v>
      </c>
      <c r="E3" s="1008" t="s">
        <v>70</v>
      </c>
      <c r="F3" s="1010"/>
      <c r="G3" s="1024"/>
      <c r="H3" s="1005" t="s">
        <v>76</v>
      </c>
      <c r="I3" s="1007" t="s">
        <v>78</v>
      </c>
      <c r="J3" s="1007"/>
      <c r="K3" s="1007"/>
      <c r="L3" s="1007"/>
      <c r="M3" s="1032" t="s">
        <v>79</v>
      </c>
      <c r="N3" s="966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8"/>
    </row>
    <row r="4" spans="1:28" s="37" customFormat="1" ht="18" customHeight="1">
      <c r="A4" s="1029"/>
      <c r="B4" s="1021"/>
      <c r="C4" s="1034"/>
      <c r="D4" s="1015"/>
      <c r="E4" s="1004" t="s">
        <v>73</v>
      </c>
      <c r="F4" s="1012" t="s">
        <v>74</v>
      </c>
      <c r="G4" s="1024"/>
      <c r="H4" s="1005"/>
      <c r="I4" s="1003" t="s">
        <v>77</v>
      </c>
      <c r="J4" s="1008" t="s">
        <v>80</v>
      </c>
      <c r="K4" s="1009"/>
      <c r="L4" s="918"/>
      <c r="M4" s="1032"/>
      <c r="N4" s="1033" t="s">
        <v>88</v>
      </c>
      <c r="O4" s="970"/>
      <c r="P4" s="962"/>
      <c r="Q4" s="111" t="s">
        <v>119</v>
      </c>
      <c r="R4" s="112"/>
      <c r="AB4" s="101"/>
    </row>
    <row r="5" spans="1:28" s="37" customFormat="1" ht="15.75">
      <c r="A5" s="1029"/>
      <c r="B5" s="1021"/>
      <c r="C5" s="1034"/>
      <c r="D5" s="1015"/>
      <c r="E5" s="981"/>
      <c r="F5" s="1013"/>
      <c r="G5" s="1024"/>
      <c r="H5" s="1005"/>
      <c r="I5" s="1003"/>
      <c r="J5" s="1011" t="s">
        <v>42</v>
      </c>
      <c r="K5" s="1031" t="s">
        <v>43</v>
      </c>
      <c r="L5" s="980" t="s">
        <v>44</v>
      </c>
      <c r="M5" s="1032"/>
      <c r="N5" s="209">
        <v>1</v>
      </c>
      <c r="O5" s="996">
        <v>2</v>
      </c>
      <c r="P5" s="997"/>
      <c r="Q5" s="24">
        <v>3</v>
      </c>
      <c r="AB5" s="101"/>
    </row>
    <row r="6" spans="1:28" s="37" customFormat="1" ht="37.5" customHeight="1">
      <c r="A6" s="1029"/>
      <c r="B6" s="1021"/>
      <c r="C6" s="1034"/>
      <c r="D6" s="1015"/>
      <c r="E6" s="981"/>
      <c r="F6" s="1013"/>
      <c r="G6" s="1024"/>
      <c r="H6" s="1005"/>
      <c r="I6" s="1003"/>
      <c r="J6" s="981"/>
      <c r="K6" s="981"/>
      <c r="L6" s="981"/>
      <c r="M6" s="1032"/>
      <c r="N6" s="1025" t="s">
        <v>219</v>
      </c>
      <c r="O6" s="1026"/>
      <c r="P6" s="1026"/>
      <c r="Q6" s="1027"/>
      <c r="AB6" s="101"/>
    </row>
    <row r="7" spans="1:28" s="37" customFormat="1" ht="23.25" customHeight="1" thickBot="1">
      <c r="A7" s="1030"/>
      <c r="B7" s="1022"/>
      <c r="C7" s="1035"/>
      <c r="D7" s="1016"/>
      <c r="E7" s="982"/>
      <c r="F7" s="1014"/>
      <c r="G7" s="1024"/>
      <c r="H7" s="1006"/>
      <c r="I7" s="1004"/>
      <c r="J7" s="982"/>
      <c r="K7" s="982"/>
      <c r="L7" s="982"/>
      <c r="M7" s="1012"/>
      <c r="N7" s="209"/>
      <c r="O7" s="998"/>
      <c r="P7" s="999"/>
      <c r="Q7" s="24"/>
      <c r="AB7" s="101"/>
    </row>
    <row r="8" spans="1:28" s="37" customFormat="1" ht="16.5" thickBot="1">
      <c r="A8" s="204">
        <v>1</v>
      </c>
      <c r="B8" s="205">
        <v>2</v>
      </c>
      <c r="C8" s="206">
        <v>3</v>
      </c>
      <c r="D8" s="200">
        <v>4</v>
      </c>
      <c r="E8" s="200">
        <v>5</v>
      </c>
      <c r="F8" s="207">
        <v>6</v>
      </c>
      <c r="G8" s="208">
        <v>7</v>
      </c>
      <c r="H8" s="206">
        <v>8</v>
      </c>
      <c r="I8" s="200">
        <v>9</v>
      </c>
      <c r="J8" s="200">
        <v>10</v>
      </c>
      <c r="K8" s="200">
        <v>11</v>
      </c>
      <c r="L8" s="201">
        <v>12</v>
      </c>
      <c r="M8" s="207">
        <v>13</v>
      </c>
      <c r="N8" s="206">
        <v>14</v>
      </c>
      <c r="O8" s="1071">
        <v>15</v>
      </c>
      <c r="P8" s="1072"/>
      <c r="Q8" s="200">
        <v>16</v>
      </c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</row>
    <row r="9" spans="1:28" s="37" customFormat="1" ht="15.75">
      <c r="A9" s="986" t="s">
        <v>100</v>
      </c>
      <c r="B9" s="987"/>
      <c r="C9" s="987"/>
      <c r="D9" s="987"/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  <c r="Q9" s="988"/>
      <c r="AB9" s="101"/>
    </row>
    <row r="10" spans="1:28" s="37" customFormat="1" ht="15.75">
      <c r="A10" s="969" t="s">
        <v>141</v>
      </c>
      <c r="B10" s="970"/>
      <c r="C10" s="970"/>
      <c r="D10" s="970"/>
      <c r="E10" s="970"/>
      <c r="F10" s="970"/>
      <c r="G10" s="970"/>
      <c r="H10" s="970"/>
      <c r="I10" s="970"/>
      <c r="J10" s="970"/>
      <c r="K10" s="970"/>
      <c r="L10" s="970"/>
      <c r="M10" s="970"/>
      <c r="N10" s="970"/>
      <c r="O10" s="970"/>
      <c r="P10" s="970"/>
      <c r="Q10" s="962"/>
      <c r="AB10" s="101"/>
    </row>
    <row r="11" spans="1:28" s="37" customFormat="1" ht="31.5">
      <c r="A11" s="435" t="s">
        <v>120</v>
      </c>
      <c r="B11" s="438" t="s">
        <v>121</v>
      </c>
      <c r="C11" s="116"/>
      <c r="D11" s="115"/>
      <c r="E11" s="115"/>
      <c r="F11" s="117"/>
      <c r="G11" s="118">
        <f>G12+G13+G14</f>
        <v>6.5</v>
      </c>
      <c r="H11" s="119">
        <f>H12+H13+H14</f>
        <v>195</v>
      </c>
      <c r="I11" s="120"/>
      <c r="J11" s="120"/>
      <c r="K11" s="120"/>
      <c r="L11" s="120"/>
      <c r="M11" s="154"/>
      <c r="N11" s="155"/>
      <c r="O11" s="1073"/>
      <c r="P11" s="1073"/>
      <c r="Q11" s="563"/>
      <c r="AB11" s="101"/>
    </row>
    <row r="12" spans="1:28" s="37" customFormat="1" ht="31.5">
      <c r="A12" s="436" t="s">
        <v>122</v>
      </c>
      <c r="B12" s="439" t="s">
        <v>121</v>
      </c>
      <c r="C12" s="116"/>
      <c r="D12" s="115" t="s">
        <v>123</v>
      </c>
      <c r="E12" s="115"/>
      <c r="F12" s="117"/>
      <c r="G12" s="121">
        <v>2.5</v>
      </c>
      <c r="H12" s="122">
        <f>G12*30</f>
        <v>75</v>
      </c>
      <c r="I12" s="123">
        <v>4</v>
      </c>
      <c r="J12" s="123"/>
      <c r="K12" s="123"/>
      <c r="L12" s="123" t="s">
        <v>135</v>
      </c>
      <c r="M12" s="124">
        <f>H12-I12</f>
        <v>71</v>
      </c>
      <c r="N12" s="28" t="s">
        <v>135</v>
      </c>
      <c r="O12" s="1074"/>
      <c r="P12" s="1074"/>
      <c r="Q12" s="564"/>
      <c r="AB12" s="101"/>
    </row>
    <row r="13" spans="1:28" s="37" customFormat="1" ht="31.5">
      <c r="A13" s="436" t="s">
        <v>124</v>
      </c>
      <c r="B13" s="439" t="s">
        <v>121</v>
      </c>
      <c r="C13" s="125">
        <v>2</v>
      </c>
      <c r="D13" s="126"/>
      <c r="E13" s="126"/>
      <c r="F13" s="127"/>
      <c r="G13" s="121">
        <v>4</v>
      </c>
      <c r="H13" s="122">
        <f>G13*30</f>
        <v>120</v>
      </c>
      <c r="I13" s="128">
        <v>4</v>
      </c>
      <c r="J13" s="129"/>
      <c r="K13" s="129"/>
      <c r="L13" s="129" t="s">
        <v>135</v>
      </c>
      <c r="M13" s="124">
        <f>H13-I13</f>
        <v>116</v>
      </c>
      <c r="N13" s="138"/>
      <c r="O13" s="1075" t="s">
        <v>135</v>
      </c>
      <c r="P13" s="1075"/>
      <c r="Q13" s="564"/>
      <c r="AB13" s="101"/>
    </row>
    <row r="14" spans="1:28" s="37" customFormat="1" ht="16.5" thickBot="1">
      <c r="A14" s="437"/>
      <c r="B14" s="440"/>
      <c r="C14" s="130"/>
      <c r="D14" s="131"/>
      <c r="E14" s="131"/>
      <c r="F14" s="132"/>
      <c r="G14" s="133"/>
      <c r="H14" s="134"/>
      <c r="I14" s="135"/>
      <c r="J14" s="136"/>
      <c r="K14" s="136"/>
      <c r="L14" s="136"/>
      <c r="M14" s="137"/>
      <c r="N14" s="139"/>
      <c r="O14" s="1076"/>
      <c r="P14" s="1076"/>
      <c r="Q14" s="153"/>
      <c r="AB14" s="101"/>
    </row>
    <row r="15" spans="1:28" s="37" customFormat="1" ht="16.5" thickBot="1">
      <c r="A15" s="948" t="s">
        <v>51</v>
      </c>
      <c r="B15" s="949"/>
      <c r="C15" s="196"/>
      <c r="D15" s="161"/>
      <c r="E15" s="161"/>
      <c r="F15" s="162"/>
      <c r="G15" s="163">
        <f>G11</f>
        <v>6.5</v>
      </c>
      <c r="H15" s="164">
        <f>H11</f>
        <v>195</v>
      </c>
      <c r="I15" s="165">
        <v>8</v>
      </c>
      <c r="J15" s="166"/>
      <c r="K15" s="166"/>
      <c r="L15" s="167">
        <v>16</v>
      </c>
      <c r="M15" s="168">
        <f>M11</f>
        <v>0</v>
      </c>
      <c r="N15" s="210">
        <v>4</v>
      </c>
      <c r="O15" s="1077">
        <v>4</v>
      </c>
      <c r="P15" s="1078"/>
      <c r="Q15" s="169"/>
      <c r="AB15" s="101"/>
    </row>
    <row r="16" spans="1:28" s="37" customFormat="1" ht="16.5" thickBot="1">
      <c r="A16" s="971" t="s">
        <v>102</v>
      </c>
      <c r="B16" s="958"/>
      <c r="C16" s="958"/>
      <c r="D16" s="958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8"/>
      <c r="P16" s="958"/>
      <c r="Q16" s="959"/>
      <c r="AB16" s="101"/>
    </row>
    <row r="17" spans="1:28" s="37" customFormat="1" ht="47.25">
      <c r="A17" s="441" t="s">
        <v>90</v>
      </c>
      <c r="B17" s="444" t="s">
        <v>142</v>
      </c>
      <c r="C17" s="225"/>
      <c r="D17" s="225"/>
      <c r="E17" s="225"/>
      <c r="F17" s="226"/>
      <c r="G17" s="227">
        <f>H17/30</f>
        <v>3</v>
      </c>
      <c r="H17" s="228">
        <f>H18+H19</f>
        <v>90</v>
      </c>
      <c r="I17" s="229"/>
      <c r="J17" s="229"/>
      <c r="K17" s="229"/>
      <c r="L17" s="229"/>
      <c r="M17" s="230"/>
      <c r="N17" s="231"/>
      <c r="O17" s="1079"/>
      <c r="P17" s="1080"/>
      <c r="Q17" s="199"/>
      <c r="AB17" s="101"/>
    </row>
    <row r="18" spans="1:28" s="37" customFormat="1" ht="15.75">
      <c r="A18" s="442" t="s">
        <v>103</v>
      </c>
      <c r="B18" s="445" t="s">
        <v>143</v>
      </c>
      <c r="C18" s="189"/>
      <c r="D18" s="108">
        <v>2</v>
      </c>
      <c r="E18" s="189"/>
      <c r="F18" s="194"/>
      <c r="G18" s="227">
        <f>H18/30</f>
        <v>1</v>
      </c>
      <c r="H18" s="147">
        <v>30</v>
      </c>
      <c r="I18" s="108">
        <v>4</v>
      </c>
      <c r="J18" s="40" t="s">
        <v>135</v>
      </c>
      <c r="K18" s="108"/>
      <c r="L18" s="108"/>
      <c r="M18" s="146">
        <f>H18-I18</f>
        <v>26</v>
      </c>
      <c r="N18" s="195"/>
      <c r="O18" s="833" t="s">
        <v>135</v>
      </c>
      <c r="P18" s="1081"/>
      <c r="Q18" s="110"/>
      <c r="AB18" s="101"/>
    </row>
    <row r="19" spans="1:28" s="37" customFormat="1" ht="31.5">
      <c r="A19" s="442" t="s">
        <v>104</v>
      </c>
      <c r="B19" s="446" t="s">
        <v>144</v>
      </c>
      <c r="C19" s="189"/>
      <c r="D19" s="108">
        <v>2</v>
      </c>
      <c r="E19" s="189"/>
      <c r="F19" s="194"/>
      <c r="G19" s="143">
        <v>2</v>
      </c>
      <c r="H19" s="147">
        <v>60</v>
      </c>
      <c r="I19" s="108">
        <v>4</v>
      </c>
      <c r="J19" s="40" t="s">
        <v>135</v>
      </c>
      <c r="K19" s="108"/>
      <c r="L19" s="108"/>
      <c r="M19" s="146">
        <f>H19-I19</f>
        <v>56</v>
      </c>
      <c r="N19" s="195"/>
      <c r="O19" s="833" t="s">
        <v>135</v>
      </c>
      <c r="P19" s="1081"/>
      <c r="Q19" s="110"/>
      <c r="AB19" s="101"/>
    </row>
    <row r="20" spans="1:28" s="37" customFormat="1" ht="31.5">
      <c r="A20" s="442" t="s">
        <v>127</v>
      </c>
      <c r="B20" s="447" t="s">
        <v>101</v>
      </c>
      <c r="C20" s="147"/>
      <c r="D20" s="108"/>
      <c r="E20" s="108"/>
      <c r="F20" s="140"/>
      <c r="G20" s="413">
        <f>G21+G22</f>
        <v>3</v>
      </c>
      <c r="H20" s="412">
        <f>H21+H22</f>
        <v>90</v>
      </c>
      <c r="I20" s="109"/>
      <c r="J20" s="109"/>
      <c r="K20" s="109"/>
      <c r="L20" s="109"/>
      <c r="M20" s="145"/>
      <c r="N20" s="149"/>
      <c r="O20" s="833"/>
      <c r="P20" s="1081"/>
      <c r="Q20" s="147"/>
      <c r="AB20" s="101"/>
    </row>
    <row r="21" spans="1:28" s="37" customFormat="1" ht="15.75" customHeight="1">
      <c r="A21" s="442" t="s">
        <v>145</v>
      </c>
      <c r="B21" s="448" t="s">
        <v>35</v>
      </c>
      <c r="C21" s="142">
        <v>1</v>
      </c>
      <c r="D21" s="38"/>
      <c r="E21" s="27"/>
      <c r="F21" s="141"/>
      <c r="G21" s="144">
        <f>H21/30</f>
        <v>1.5</v>
      </c>
      <c r="H21" s="142">
        <v>45</v>
      </c>
      <c r="I21" s="38">
        <v>4</v>
      </c>
      <c r="J21" s="38" t="s">
        <v>135</v>
      </c>
      <c r="K21" s="38"/>
      <c r="L21" s="39"/>
      <c r="M21" s="146">
        <f>H21-I21</f>
        <v>41</v>
      </c>
      <c r="N21" s="150" t="s">
        <v>135</v>
      </c>
      <c r="O21" s="1082"/>
      <c r="P21" s="1083"/>
      <c r="Q21" s="148"/>
      <c r="AB21" s="101"/>
    </row>
    <row r="22" spans="1:32" s="41" customFormat="1" ht="16.5" thickBot="1">
      <c r="A22" s="443" t="s">
        <v>146</v>
      </c>
      <c r="B22" s="449" t="s">
        <v>48</v>
      </c>
      <c r="C22" s="197"/>
      <c r="D22" s="52">
        <v>1</v>
      </c>
      <c r="E22" s="52"/>
      <c r="F22" s="151"/>
      <c r="G22" s="171">
        <f>H22/30</f>
        <v>1.5</v>
      </c>
      <c r="H22" s="197">
        <v>45</v>
      </c>
      <c r="I22" s="52"/>
      <c r="J22" s="52">
        <v>0</v>
      </c>
      <c r="K22" s="52"/>
      <c r="L22" s="414"/>
      <c r="M22" s="152">
        <f>H22-I22</f>
        <v>45</v>
      </c>
      <c r="N22" s="174">
        <v>0</v>
      </c>
      <c r="O22" s="1084"/>
      <c r="P22" s="1085"/>
      <c r="Q22" s="175"/>
      <c r="AB22" s="114"/>
      <c r="AC22" s="41" t="s">
        <v>206</v>
      </c>
      <c r="AD22" s="41" t="s">
        <v>207</v>
      </c>
      <c r="AE22" s="41" t="s">
        <v>206</v>
      </c>
      <c r="AF22" s="41" t="s">
        <v>207</v>
      </c>
    </row>
    <row r="23" spans="1:32" s="41" customFormat="1" ht="16.5" thickBot="1">
      <c r="A23" s="948" t="s">
        <v>52</v>
      </c>
      <c r="B23" s="949"/>
      <c r="C23" s="418"/>
      <c r="D23" s="418"/>
      <c r="E23" s="418"/>
      <c r="F23" s="418"/>
      <c r="G23" s="419">
        <f>G17+G20</f>
        <v>6</v>
      </c>
      <c r="H23" s="405">
        <f>H17+H20</f>
        <v>180</v>
      </c>
      <c r="I23" s="405">
        <v>12</v>
      </c>
      <c r="J23" s="421">
        <v>12</v>
      </c>
      <c r="K23" s="421"/>
      <c r="L23" s="422"/>
      <c r="M23" s="422">
        <f>SUM(M18:M22)</f>
        <v>168</v>
      </c>
      <c r="N23" s="159" t="s">
        <v>135</v>
      </c>
      <c r="O23" s="1086" t="s">
        <v>140</v>
      </c>
      <c r="P23" s="1087"/>
      <c r="Q23" s="416"/>
      <c r="AC23" s="573">
        <v>8</v>
      </c>
      <c r="AD23" s="573">
        <v>0</v>
      </c>
      <c r="AE23" s="573">
        <v>12</v>
      </c>
      <c r="AF23" s="573">
        <v>0</v>
      </c>
    </row>
    <row r="24" spans="1:32" s="41" customFormat="1" ht="15.75">
      <c r="A24" s="945" t="s">
        <v>179</v>
      </c>
      <c r="B24" s="946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7"/>
      <c r="AC24" s="573"/>
      <c r="AD24" s="573"/>
      <c r="AE24" s="573"/>
      <c r="AF24" s="573"/>
    </row>
    <row r="25" spans="1:32" s="41" customFormat="1" ht="32.25" thickBot="1">
      <c r="A25" s="443" t="s">
        <v>90</v>
      </c>
      <c r="B25" s="450" t="s">
        <v>126</v>
      </c>
      <c r="C25" s="197">
        <v>2</v>
      </c>
      <c r="D25" s="52"/>
      <c r="E25" s="52"/>
      <c r="F25" s="170"/>
      <c r="G25" s="565">
        <v>3</v>
      </c>
      <c r="H25" s="172">
        <v>105</v>
      </c>
      <c r="I25" s="52">
        <v>6</v>
      </c>
      <c r="J25" s="53" t="s">
        <v>177</v>
      </c>
      <c r="K25" s="54"/>
      <c r="L25" s="173" t="s">
        <v>178</v>
      </c>
      <c r="M25" s="152">
        <f>H25-I25</f>
        <v>99</v>
      </c>
      <c r="N25" s="174"/>
      <c r="O25" s="1084" t="s">
        <v>95</v>
      </c>
      <c r="P25" s="1085"/>
      <c r="Q25" s="175"/>
      <c r="AC25" s="573"/>
      <c r="AD25" s="573"/>
      <c r="AE25" s="573"/>
      <c r="AF25" s="573"/>
    </row>
    <row r="26" spans="1:32" s="37" customFormat="1" ht="16.5" thickBot="1">
      <c r="A26" s="948" t="s">
        <v>52</v>
      </c>
      <c r="B26" s="949"/>
      <c r="C26" s="157"/>
      <c r="D26" s="156"/>
      <c r="E26" s="156"/>
      <c r="F26" s="176"/>
      <c r="G26" s="566">
        <f>G25</f>
        <v>3</v>
      </c>
      <c r="H26" s="415">
        <f>H25</f>
        <v>105</v>
      </c>
      <c r="I26" s="178">
        <v>6</v>
      </c>
      <c r="J26" s="179">
        <v>4</v>
      </c>
      <c r="K26" s="180"/>
      <c r="L26" s="179">
        <v>2</v>
      </c>
      <c r="M26" s="423">
        <f>H26-I26</f>
        <v>99</v>
      </c>
      <c r="N26" s="417"/>
      <c r="O26" s="939" t="s">
        <v>95</v>
      </c>
      <c r="P26" s="1088"/>
      <c r="Q26" s="302"/>
      <c r="AC26" s="574"/>
      <c r="AD26" s="574"/>
      <c r="AE26" s="574">
        <v>4</v>
      </c>
      <c r="AF26" s="574">
        <v>2</v>
      </c>
    </row>
    <row r="27" spans="1:32" s="37" customFormat="1" ht="16.5" thickBot="1">
      <c r="A27" s="211"/>
      <c r="B27" s="198"/>
      <c r="C27" s="212"/>
      <c r="D27" s="212"/>
      <c r="E27" s="212"/>
      <c r="F27" s="212"/>
      <c r="G27" s="213"/>
      <c r="H27" s="214"/>
      <c r="I27" s="215"/>
      <c r="J27" s="214"/>
      <c r="K27" s="216"/>
      <c r="L27" s="214"/>
      <c r="M27" s="215"/>
      <c r="N27" s="216"/>
      <c r="O27" s="216"/>
      <c r="P27" s="216"/>
      <c r="Q27" s="217"/>
      <c r="AC27" s="574"/>
      <c r="AD27" s="574"/>
      <c r="AE27" s="574"/>
      <c r="AF27" s="574"/>
    </row>
    <row r="28" spans="1:32" s="37" customFormat="1" ht="16.5" thickBot="1">
      <c r="A28" s="989" t="s">
        <v>149</v>
      </c>
      <c r="B28" s="990"/>
      <c r="C28" s="990"/>
      <c r="D28" s="990"/>
      <c r="E28" s="990"/>
      <c r="F28" s="990"/>
      <c r="G28" s="990"/>
      <c r="H28" s="990"/>
      <c r="I28" s="990"/>
      <c r="J28" s="990"/>
      <c r="K28" s="990"/>
      <c r="L28" s="990"/>
      <c r="M28" s="990"/>
      <c r="N28" s="990"/>
      <c r="O28" s="990"/>
      <c r="P28" s="990"/>
      <c r="Q28" s="991"/>
      <c r="AC28" s="574"/>
      <c r="AD28" s="574"/>
      <c r="AE28" s="574"/>
      <c r="AF28" s="574"/>
    </row>
    <row r="29" spans="1:32" s="37" customFormat="1" ht="32.25" thickBot="1">
      <c r="A29" s="233" t="s">
        <v>147</v>
      </c>
      <c r="B29" s="400" t="s">
        <v>150</v>
      </c>
      <c r="C29" s="197">
        <v>2</v>
      </c>
      <c r="D29" s="52"/>
      <c r="E29" s="52"/>
      <c r="F29" s="170"/>
      <c r="G29" s="144">
        <v>4</v>
      </c>
      <c r="H29" s="401">
        <f>G29*30</f>
        <v>120</v>
      </c>
      <c r="I29" s="52">
        <v>6</v>
      </c>
      <c r="J29" s="53" t="s">
        <v>177</v>
      </c>
      <c r="K29" s="54"/>
      <c r="L29" s="173" t="s">
        <v>178</v>
      </c>
      <c r="M29" s="402">
        <f>H29-I29</f>
        <v>114</v>
      </c>
      <c r="N29" s="174"/>
      <c r="O29" s="1089" t="s">
        <v>95</v>
      </c>
      <c r="P29" s="1090"/>
      <c r="Q29" s="403"/>
      <c r="AC29" s="574"/>
      <c r="AD29" s="574"/>
      <c r="AE29" s="574">
        <v>4</v>
      </c>
      <c r="AF29" s="574">
        <v>2</v>
      </c>
    </row>
    <row r="30" spans="1:32" s="37" customFormat="1" ht="16.5" thickBot="1">
      <c r="A30" s="948" t="s">
        <v>52</v>
      </c>
      <c r="B30" s="992"/>
      <c r="C30" s="157"/>
      <c r="D30" s="156"/>
      <c r="E30" s="156"/>
      <c r="F30" s="176"/>
      <c r="G30" s="404">
        <f>G29</f>
        <v>4</v>
      </c>
      <c r="H30" s="420">
        <f>H29</f>
        <v>120</v>
      </c>
      <c r="I30" s="420">
        <f>I29</f>
        <v>6</v>
      </c>
      <c r="J30" s="405">
        <v>4</v>
      </c>
      <c r="K30" s="406" t="e">
        <f>#REF!+#REF!+K29</f>
        <v>#REF!</v>
      </c>
      <c r="L30" s="405">
        <v>2</v>
      </c>
      <c r="M30" s="402">
        <f>H30-I30</f>
        <v>114</v>
      </c>
      <c r="N30" s="407"/>
      <c r="O30" s="1086" t="s">
        <v>95</v>
      </c>
      <c r="P30" s="1088"/>
      <c r="Q30" s="302"/>
      <c r="AC30" s="574"/>
      <c r="AD30" s="574"/>
      <c r="AE30" s="574"/>
      <c r="AF30" s="574"/>
    </row>
    <row r="31" spans="1:33" s="37" customFormat="1" ht="16.5" thickBot="1">
      <c r="A31" s="950"/>
      <c r="B31" s="951"/>
      <c r="C31" s="951"/>
      <c r="D31" s="951"/>
      <c r="E31" s="951"/>
      <c r="F31" s="951"/>
      <c r="G31" s="951"/>
      <c r="H31" s="951"/>
      <c r="I31" s="951"/>
      <c r="J31" s="951"/>
      <c r="K31" s="951"/>
      <c r="L31" s="951"/>
      <c r="M31" s="951"/>
      <c r="N31" s="951"/>
      <c r="O31" s="951"/>
      <c r="P31" s="951"/>
      <c r="Q31" s="952"/>
      <c r="AC31" s="574"/>
      <c r="AD31" s="574"/>
      <c r="AE31" s="574"/>
      <c r="AF31" s="574"/>
      <c r="AG31" s="37" t="s">
        <v>208</v>
      </c>
    </row>
    <row r="32" spans="1:33" s="37" customFormat="1" ht="16.5" thickBot="1">
      <c r="A32" s="953" t="s">
        <v>105</v>
      </c>
      <c r="B32" s="954"/>
      <c r="C32" s="954"/>
      <c r="D32" s="954"/>
      <c r="E32" s="954"/>
      <c r="F32" s="954"/>
      <c r="G32" s="954"/>
      <c r="H32" s="954"/>
      <c r="I32" s="954"/>
      <c r="J32" s="954"/>
      <c r="K32" s="954"/>
      <c r="L32" s="954"/>
      <c r="M32" s="954"/>
      <c r="N32" s="954"/>
      <c r="O32" s="954"/>
      <c r="P32" s="954"/>
      <c r="Q32" s="955"/>
      <c r="AC32" s="574">
        <f>SUM(AC23:AC31)</f>
        <v>8</v>
      </c>
      <c r="AD32" s="574">
        <f>SUM(AD23:AD31)</f>
        <v>0</v>
      </c>
      <c r="AE32" s="574">
        <v>12</v>
      </c>
      <c r="AF32" s="574">
        <v>2</v>
      </c>
      <c r="AG32" s="37" t="s">
        <v>209</v>
      </c>
    </row>
    <row r="33" spans="1:33" s="37" customFormat="1" ht="16.5" thickBot="1">
      <c r="A33" s="995" t="s">
        <v>115</v>
      </c>
      <c r="B33" s="868"/>
      <c r="C33" s="868"/>
      <c r="D33" s="868"/>
      <c r="E33" s="868"/>
      <c r="F33" s="868"/>
      <c r="G33" s="868"/>
      <c r="H33" s="868"/>
      <c r="I33" s="868"/>
      <c r="J33" s="868"/>
      <c r="K33" s="868"/>
      <c r="L33" s="868"/>
      <c r="M33" s="868"/>
      <c r="N33" s="868"/>
      <c r="O33" s="868"/>
      <c r="P33" s="868"/>
      <c r="Q33" s="869"/>
      <c r="AC33" s="574">
        <f>AC23+AC29</f>
        <v>8</v>
      </c>
      <c r="AD33" s="574">
        <f>AD23+AD29</f>
        <v>0</v>
      </c>
      <c r="AE33" s="574">
        <f>AE23+AE29</f>
        <v>16</v>
      </c>
      <c r="AF33" s="574">
        <f>AF23+AF29</f>
        <v>2</v>
      </c>
      <c r="AG33" s="37" t="s">
        <v>210</v>
      </c>
    </row>
    <row r="34" spans="1:32" s="472" customFormat="1" ht="31.5">
      <c r="A34" s="464" t="s">
        <v>106</v>
      </c>
      <c r="B34" s="465" t="s">
        <v>193</v>
      </c>
      <c r="C34" s="466"/>
      <c r="D34" s="467"/>
      <c r="E34" s="467"/>
      <c r="F34" s="468"/>
      <c r="G34" s="469">
        <f>G35+G36+G37+G38</f>
        <v>14</v>
      </c>
      <c r="H34" s="470">
        <f>30*G34</f>
        <v>420</v>
      </c>
      <c r="I34" s="469">
        <f>I35+I36+I37+I38</f>
        <v>34</v>
      </c>
      <c r="J34" s="471">
        <v>24</v>
      </c>
      <c r="K34" s="467"/>
      <c r="L34" s="471">
        <v>10</v>
      </c>
      <c r="M34" s="576">
        <f aca="true" t="shared" si="0" ref="M34:M42">H34-I34</f>
        <v>386</v>
      </c>
      <c r="N34" s="466"/>
      <c r="O34" s="1091"/>
      <c r="P34" s="1092"/>
      <c r="Q34" s="466"/>
      <c r="AC34" s="575"/>
      <c r="AD34" s="575"/>
      <c r="AE34" s="575"/>
      <c r="AF34" s="575"/>
    </row>
    <row r="35" spans="1:28" s="472" customFormat="1" ht="31.5">
      <c r="A35" s="474" t="s">
        <v>129</v>
      </c>
      <c r="B35" s="475" t="s">
        <v>34</v>
      </c>
      <c r="C35" s="476">
        <v>1</v>
      </c>
      <c r="D35" s="477"/>
      <c r="E35" s="478"/>
      <c r="F35" s="479"/>
      <c r="G35" s="480">
        <v>6</v>
      </c>
      <c r="H35" s="470">
        <f>30*G35</f>
        <v>180</v>
      </c>
      <c r="I35" s="477">
        <v>10</v>
      </c>
      <c r="J35" s="481" t="s">
        <v>173</v>
      </c>
      <c r="K35" s="467"/>
      <c r="L35" s="482" t="s">
        <v>178</v>
      </c>
      <c r="M35" s="483">
        <f t="shared" si="0"/>
        <v>170</v>
      </c>
      <c r="N35" s="484" t="s">
        <v>180</v>
      </c>
      <c r="O35" s="1093"/>
      <c r="P35" s="1094"/>
      <c r="Q35" s="485"/>
      <c r="AB35" s="473"/>
    </row>
    <row r="36" spans="1:28" s="472" customFormat="1" ht="47.25">
      <c r="A36" s="474" t="s">
        <v>130</v>
      </c>
      <c r="B36" s="475" t="s">
        <v>41</v>
      </c>
      <c r="C36" s="476"/>
      <c r="D36" s="477"/>
      <c r="E36" s="478"/>
      <c r="F36" s="479">
        <v>2</v>
      </c>
      <c r="G36" s="486">
        <v>1</v>
      </c>
      <c r="H36" s="470">
        <f>30*G36</f>
        <v>30</v>
      </c>
      <c r="I36" s="477">
        <v>4</v>
      </c>
      <c r="J36" s="481"/>
      <c r="K36" s="467"/>
      <c r="L36" s="481" t="s">
        <v>177</v>
      </c>
      <c r="M36" s="483">
        <f t="shared" si="0"/>
        <v>26</v>
      </c>
      <c r="N36" s="487"/>
      <c r="O36" s="1095" t="s">
        <v>135</v>
      </c>
      <c r="P36" s="1096"/>
      <c r="Q36" s="485"/>
      <c r="AB36" s="473"/>
    </row>
    <row r="37" spans="1:28" s="472" customFormat="1" ht="48.75" customHeight="1">
      <c r="A37" s="474" t="s">
        <v>195</v>
      </c>
      <c r="B37" s="475" t="s">
        <v>33</v>
      </c>
      <c r="C37" s="476">
        <v>1</v>
      </c>
      <c r="D37" s="488"/>
      <c r="E37" s="489"/>
      <c r="F37" s="490"/>
      <c r="G37" s="469">
        <v>4</v>
      </c>
      <c r="H37" s="470">
        <f>30*G37</f>
        <v>120</v>
      </c>
      <c r="I37" s="488">
        <v>10</v>
      </c>
      <c r="J37" s="491" t="s">
        <v>173</v>
      </c>
      <c r="K37" s="488"/>
      <c r="L37" s="492" t="s">
        <v>178</v>
      </c>
      <c r="M37" s="493">
        <f>H37-I37</f>
        <v>110</v>
      </c>
      <c r="N37" s="494" t="s">
        <v>180</v>
      </c>
      <c r="O37" s="1097"/>
      <c r="P37" s="1098"/>
      <c r="Q37" s="485"/>
      <c r="AB37" s="473"/>
    </row>
    <row r="38" spans="1:28" s="472" customFormat="1" ht="15.75">
      <c r="A38" s="495" t="s">
        <v>196</v>
      </c>
      <c r="B38" s="475" t="s">
        <v>37</v>
      </c>
      <c r="C38" s="496">
        <v>2</v>
      </c>
      <c r="D38" s="497"/>
      <c r="E38" s="498"/>
      <c r="F38" s="499"/>
      <c r="G38" s="500">
        <v>3</v>
      </c>
      <c r="H38" s="470">
        <f>30*G38</f>
        <v>90</v>
      </c>
      <c r="I38" s="488">
        <v>10</v>
      </c>
      <c r="J38" s="491" t="s">
        <v>173</v>
      </c>
      <c r="K38" s="488"/>
      <c r="L38" s="492" t="s">
        <v>178</v>
      </c>
      <c r="M38" s="501">
        <f>H38-I38</f>
        <v>80</v>
      </c>
      <c r="N38" s="502"/>
      <c r="O38" s="1099" t="s">
        <v>180</v>
      </c>
      <c r="P38" s="1100"/>
      <c r="Q38" s="503"/>
      <c r="AB38" s="473"/>
    </row>
    <row r="39" spans="1:28" s="472" customFormat="1" ht="31.5">
      <c r="A39" s="464" t="s">
        <v>107</v>
      </c>
      <c r="B39" s="504" t="s">
        <v>194</v>
      </c>
      <c r="C39" s="476"/>
      <c r="D39" s="488"/>
      <c r="E39" s="489"/>
      <c r="F39" s="490"/>
      <c r="G39" s="469">
        <v>15</v>
      </c>
      <c r="H39" s="505">
        <v>450</v>
      </c>
      <c r="I39" s="506">
        <v>32</v>
      </c>
      <c r="J39" s="507">
        <v>24</v>
      </c>
      <c r="K39" s="506"/>
      <c r="L39" s="508" t="s">
        <v>200</v>
      </c>
      <c r="M39" s="509">
        <v>418</v>
      </c>
      <c r="N39" s="510"/>
      <c r="O39" s="1099"/>
      <c r="P39" s="1100"/>
      <c r="Q39" s="485"/>
      <c r="AB39" s="473"/>
    </row>
    <row r="40" spans="1:28" s="524" customFormat="1" ht="15.75">
      <c r="A40" s="511" t="s">
        <v>197</v>
      </c>
      <c r="B40" s="512" t="s">
        <v>32</v>
      </c>
      <c r="C40" s="513">
        <v>1</v>
      </c>
      <c r="D40" s="514"/>
      <c r="E40" s="515"/>
      <c r="F40" s="516"/>
      <c r="G40" s="517">
        <f>H40/30</f>
        <v>6</v>
      </c>
      <c r="H40" s="513">
        <v>180</v>
      </c>
      <c r="I40" s="518">
        <v>10</v>
      </c>
      <c r="J40" s="519" t="s">
        <v>173</v>
      </c>
      <c r="K40" s="518"/>
      <c r="L40" s="520" t="s">
        <v>178</v>
      </c>
      <c r="M40" s="521">
        <f>H40-I40</f>
        <v>170</v>
      </c>
      <c r="N40" s="522" t="s">
        <v>180</v>
      </c>
      <c r="O40" s="1093"/>
      <c r="P40" s="1094"/>
      <c r="Q40" s="523"/>
      <c r="AB40" s="525"/>
    </row>
    <row r="41" spans="1:28" s="472" customFormat="1" ht="31.5">
      <c r="A41" s="474" t="s">
        <v>198</v>
      </c>
      <c r="B41" s="475" t="s">
        <v>125</v>
      </c>
      <c r="C41" s="476">
        <v>2</v>
      </c>
      <c r="D41" s="477"/>
      <c r="E41" s="478"/>
      <c r="F41" s="479"/>
      <c r="G41" s="526">
        <f>H41/30</f>
        <v>5</v>
      </c>
      <c r="H41" s="476">
        <v>150</v>
      </c>
      <c r="I41" s="477">
        <v>12</v>
      </c>
      <c r="J41" s="481" t="s">
        <v>62</v>
      </c>
      <c r="K41" s="467"/>
      <c r="L41" s="482" t="s">
        <v>135</v>
      </c>
      <c r="M41" s="483">
        <f t="shared" si="0"/>
        <v>138</v>
      </c>
      <c r="N41" s="487"/>
      <c r="O41" s="1095" t="s">
        <v>138</v>
      </c>
      <c r="P41" s="1096"/>
      <c r="Q41" s="485"/>
      <c r="AB41" s="473"/>
    </row>
    <row r="42" spans="1:28" s="472" customFormat="1" ht="34.5" customHeight="1">
      <c r="A42" s="474" t="s">
        <v>199</v>
      </c>
      <c r="B42" s="527" t="s">
        <v>36</v>
      </c>
      <c r="C42" s="496">
        <v>2</v>
      </c>
      <c r="D42" s="528"/>
      <c r="E42" s="529"/>
      <c r="F42" s="530"/>
      <c r="G42" s="526">
        <f>H42/30</f>
        <v>4</v>
      </c>
      <c r="H42" s="496">
        <v>120</v>
      </c>
      <c r="I42" s="528">
        <v>10</v>
      </c>
      <c r="J42" s="481" t="s">
        <v>173</v>
      </c>
      <c r="K42" s="531"/>
      <c r="L42" s="532" t="s">
        <v>178</v>
      </c>
      <c r="M42" s="533">
        <f t="shared" si="0"/>
        <v>110</v>
      </c>
      <c r="N42" s="534"/>
      <c r="O42" s="1095" t="s">
        <v>180</v>
      </c>
      <c r="P42" s="1096"/>
      <c r="Q42" s="503"/>
      <c r="AB42" s="473"/>
    </row>
    <row r="43" spans="1:28" s="524" customFormat="1" ht="47.25" customHeight="1" thickBot="1">
      <c r="A43" s="474" t="s">
        <v>108</v>
      </c>
      <c r="B43" s="535" t="s">
        <v>203</v>
      </c>
      <c r="C43" s="476"/>
      <c r="D43" s="488">
        <v>2</v>
      </c>
      <c r="E43" s="489"/>
      <c r="F43" s="490"/>
      <c r="G43" s="567">
        <v>3.5</v>
      </c>
      <c r="H43" s="505">
        <f>30*G43</f>
        <v>105</v>
      </c>
      <c r="I43" s="506">
        <v>4</v>
      </c>
      <c r="J43" s="507" t="s">
        <v>135</v>
      </c>
      <c r="K43" s="506"/>
      <c r="L43" s="507"/>
      <c r="M43" s="509">
        <f>H43-I43</f>
        <v>101</v>
      </c>
      <c r="N43" s="510"/>
      <c r="O43" s="1106" t="s">
        <v>135</v>
      </c>
      <c r="P43" s="1107"/>
      <c r="Q43" s="485"/>
      <c r="AB43" s="525"/>
    </row>
    <row r="44" spans="1:32" s="524" customFormat="1" ht="16.5" thickBot="1">
      <c r="A44" s="993" t="s">
        <v>134</v>
      </c>
      <c r="B44" s="994"/>
      <c r="C44" s="536"/>
      <c r="D44" s="537"/>
      <c r="E44" s="537"/>
      <c r="F44" s="538"/>
      <c r="G44" s="539">
        <f>H44/30</f>
        <v>32.5</v>
      </c>
      <c r="H44" s="540">
        <f>H43+H39+H34</f>
        <v>975</v>
      </c>
      <c r="I44" s="541">
        <f>SUM(I35:I43)</f>
        <v>102</v>
      </c>
      <c r="J44" s="541">
        <v>44</v>
      </c>
      <c r="K44" s="541"/>
      <c r="L44" s="542">
        <v>16</v>
      </c>
      <c r="M44" s="543">
        <f>SUM(M35:M43)</f>
        <v>1323</v>
      </c>
      <c r="N44" s="544" t="s">
        <v>201</v>
      </c>
      <c r="O44" s="1108" t="s">
        <v>204</v>
      </c>
      <c r="P44" s="1109"/>
      <c r="Q44" s="545"/>
      <c r="AC44" s="577">
        <v>24</v>
      </c>
      <c r="AD44" s="577">
        <v>6</v>
      </c>
      <c r="AE44" s="577">
        <v>32</v>
      </c>
      <c r="AF44" s="577">
        <v>8</v>
      </c>
    </row>
    <row r="45" spans="1:28" s="41" customFormat="1" ht="16.5" thickBot="1">
      <c r="A45" s="219"/>
      <c r="B45" s="220"/>
      <c r="C45" s="212"/>
      <c r="D45" s="212"/>
      <c r="E45" s="212"/>
      <c r="F45" s="212"/>
      <c r="G45" s="213"/>
      <c r="H45" s="221"/>
      <c r="I45" s="221"/>
      <c r="J45" s="221"/>
      <c r="K45" s="221"/>
      <c r="L45" s="222"/>
      <c r="M45" s="221"/>
      <c r="N45" s="223"/>
      <c r="O45" s="223"/>
      <c r="P45" s="223"/>
      <c r="Q45" s="224"/>
      <c r="AB45" s="114"/>
    </row>
    <row r="46" spans="1:28" s="41" customFormat="1" ht="16.5" thickBot="1">
      <c r="A46" s="983" t="s">
        <v>151</v>
      </c>
      <c r="B46" s="984"/>
      <c r="C46" s="984"/>
      <c r="D46" s="984"/>
      <c r="E46" s="984"/>
      <c r="F46" s="984"/>
      <c r="G46" s="984"/>
      <c r="H46" s="984"/>
      <c r="I46" s="984"/>
      <c r="J46" s="984"/>
      <c r="K46" s="984"/>
      <c r="L46" s="984"/>
      <c r="M46" s="984"/>
      <c r="N46" s="984"/>
      <c r="O46" s="984"/>
      <c r="P46" s="984"/>
      <c r="Q46" s="985"/>
      <c r="AB46" s="114"/>
    </row>
    <row r="47" spans="1:28" s="41" customFormat="1" ht="31.5">
      <c r="A47" s="352" t="s">
        <v>152</v>
      </c>
      <c r="B47" s="353" t="s">
        <v>153</v>
      </c>
      <c r="C47" s="354"/>
      <c r="D47" s="355"/>
      <c r="E47" s="356">
        <v>1</v>
      </c>
      <c r="F47" s="357"/>
      <c r="G47" s="358">
        <v>1.5</v>
      </c>
      <c r="H47" s="359">
        <f aca="true" t="shared" si="1" ref="H47:H52">G47*30</f>
        <v>45</v>
      </c>
      <c r="I47" s="360">
        <v>4</v>
      </c>
      <c r="J47" s="361"/>
      <c r="K47" s="360"/>
      <c r="L47" s="311" t="s">
        <v>135</v>
      </c>
      <c r="M47" s="362">
        <f aca="true" t="shared" si="2" ref="M47:M52">H47-I47</f>
        <v>41</v>
      </c>
      <c r="N47" s="363" t="s">
        <v>177</v>
      </c>
      <c r="O47" s="1110" t="s">
        <v>154</v>
      </c>
      <c r="P47" s="1111"/>
      <c r="Q47" s="364" t="s">
        <v>154</v>
      </c>
      <c r="AB47" s="114"/>
    </row>
    <row r="48" spans="1:28" s="41" customFormat="1" ht="47.25">
      <c r="A48" s="352" t="s">
        <v>155</v>
      </c>
      <c r="B48" s="365" t="s">
        <v>156</v>
      </c>
      <c r="C48" s="457">
        <v>2</v>
      </c>
      <c r="D48" s="367"/>
      <c r="E48" s="368"/>
      <c r="F48" s="369"/>
      <c r="G48" s="569">
        <v>3.5</v>
      </c>
      <c r="H48" s="371">
        <f t="shared" si="1"/>
        <v>105</v>
      </c>
      <c r="I48" s="425">
        <v>10</v>
      </c>
      <c r="J48" s="426" t="s">
        <v>173</v>
      </c>
      <c r="K48" s="425"/>
      <c r="L48" s="427" t="s">
        <v>178</v>
      </c>
      <c r="M48" s="372">
        <f t="shared" si="2"/>
        <v>95</v>
      </c>
      <c r="N48" s="451"/>
      <c r="O48" s="1112" t="s">
        <v>180</v>
      </c>
      <c r="P48" s="1113"/>
      <c r="Q48" s="373" t="s">
        <v>154</v>
      </c>
      <c r="AB48" s="114"/>
    </row>
    <row r="49" spans="1:29" s="41" customFormat="1" ht="31.5">
      <c r="A49" s="352" t="s">
        <v>157</v>
      </c>
      <c r="B49" s="374" t="s">
        <v>158</v>
      </c>
      <c r="C49" s="375"/>
      <c r="D49" s="376">
        <v>2</v>
      </c>
      <c r="E49" s="376"/>
      <c r="F49" s="377"/>
      <c r="G49" s="568">
        <v>3.5</v>
      </c>
      <c r="H49" s="371">
        <f t="shared" si="1"/>
        <v>105</v>
      </c>
      <c r="I49" s="425">
        <v>10</v>
      </c>
      <c r="J49" s="426" t="s">
        <v>173</v>
      </c>
      <c r="K49" s="425"/>
      <c r="L49" s="427" t="s">
        <v>178</v>
      </c>
      <c r="M49" s="378">
        <f t="shared" si="2"/>
        <v>95</v>
      </c>
      <c r="N49" s="452" t="s">
        <v>154</v>
      </c>
      <c r="O49" s="1114" t="s">
        <v>180</v>
      </c>
      <c r="P49" s="1114"/>
      <c r="Q49" s="456" t="s">
        <v>154</v>
      </c>
      <c r="AB49" s="114"/>
      <c r="AC49" s="41" t="s">
        <v>205</v>
      </c>
    </row>
    <row r="50" spans="1:28" s="41" customFormat="1" ht="31.5">
      <c r="A50" s="352" t="s">
        <v>159</v>
      </c>
      <c r="B50" s="374" t="s">
        <v>165</v>
      </c>
      <c r="C50" s="366">
        <v>1</v>
      </c>
      <c r="D50" s="367"/>
      <c r="E50" s="368"/>
      <c r="F50" s="369"/>
      <c r="G50" s="569">
        <v>4</v>
      </c>
      <c r="H50" s="379">
        <f t="shared" si="1"/>
        <v>120</v>
      </c>
      <c r="I50" s="425">
        <v>10</v>
      </c>
      <c r="J50" s="426" t="s">
        <v>173</v>
      </c>
      <c r="K50" s="425"/>
      <c r="L50" s="427" t="s">
        <v>178</v>
      </c>
      <c r="M50" s="380">
        <f t="shared" si="2"/>
        <v>110</v>
      </c>
      <c r="N50" s="453" t="s">
        <v>180</v>
      </c>
      <c r="O50" s="1115" t="s">
        <v>154</v>
      </c>
      <c r="P50" s="1116"/>
      <c r="Q50" s="373" t="s">
        <v>154</v>
      </c>
      <c r="AB50" s="114"/>
    </row>
    <row r="51" spans="1:28" s="41" customFormat="1" ht="31.5">
      <c r="A51" s="352" t="s">
        <v>160</v>
      </c>
      <c r="B51" s="381" t="s">
        <v>161</v>
      </c>
      <c r="C51" s="382"/>
      <c r="D51" s="383">
        <v>3</v>
      </c>
      <c r="E51" s="384"/>
      <c r="F51" s="385"/>
      <c r="G51" s="331">
        <v>3</v>
      </c>
      <c r="H51" s="332">
        <f t="shared" si="1"/>
        <v>90</v>
      </c>
      <c r="I51" s="100">
        <v>8</v>
      </c>
      <c r="J51" s="310" t="s">
        <v>140</v>
      </c>
      <c r="K51" s="100"/>
      <c r="L51" s="311" t="s">
        <v>181</v>
      </c>
      <c r="M51" s="333">
        <f t="shared" si="2"/>
        <v>82</v>
      </c>
      <c r="N51" s="454" t="s">
        <v>154</v>
      </c>
      <c r="O51" s="1075" t="s">
        <v>140</v>
      </c>
      <c r="P51" s="1075"/>
      <c r="Q51" s="571" t="s">
        <v>154</v>
      </c>
      <c r="AB51" s="114"/>
    </row>
    <row r="52" spans="1:28" s="41" customFormat="1" ht="32.25" thickBot="1">
      <c r="A52" s="387" t="s">
        <v>162</v>
      </c>
      <c r="B52" s="381" t="s">
        <v>163</v>
      </c>
      <c r="C52" s="316">
        <v>2</v>
      </c>
      <c r="D52" s="317"/>
      <c r="E52" s="317"/>
      <c r="F52" s="318"/>
      <c r="G52" s="570">
        <v>4.5</v>
      </c>
      <c r="H52" s="389">
        <f t="shared" si="1"/>
        <v>135</v>
      </c>
      <c r="I52" s="425">
        <v>10</v>
      </c>
      <c r="J52" s="426" t="s">
        <v>173</v>
      </c>
      <c r="K52" s="425"/>
      <c r="L52" s="427" t="s">
        <v>178</v>
      </c>
      <c r="M52" s="390">
        <f t="shared" si="2"/>
        <v>125</v>
      </c>
      <c r="N52" s="455"/>
      <c r="O52" s="1117" t="s">
        <v>180</v>
      </c>
      <c r="P52" s="1118"/>
      <c r="Q52" s="386"/>
      <c r="AB52" s="114"/>
    </row>
    <row r="53" spans="1:32" s="41" customFormat="1" ht="16.5" thickBot="1">
      <c r="A53" s="1039" t="s">
        <v>164</v>
      </c>
      <c r="B53" s="1040"/>
      <c r="C53" s="391"/>
      <c r="D53" s="392"/>
      <c r="E53" s="393"/>
      <c r="F53" s="394"/>
      <c r="G53" s="395">
        <f>G47+G48+G49+G50+G51+G52</f>
        <v>20</v>
      </c>
      <c r="H53" s="396">
        <f>H47+H48+H49+H50+H51+H52</f>
        <v>600</v>
      </c>
      <c r="I53" s="397">
        <f>SUM(I47:I52)</f>
        <v>52</v>
      </c>
      <c r="J53" s="397">
        <v>40</v>
      </c>
      <c r="K53" s="397">
        <f>K47+K48+K49+K50+K51+K52</f>
        <v>0</v>
      </c>
      <c r="L53" s="397">
        <v>12</v>
      </c>
      <c r="M53" s="398">
        <f>M47+M48+M49+M50+M51+M52</f>
        <v>548</v>
      </c>
      <c r="N53" s="429" t="s">
        <v>182</v>
      </c>
      <c r="O53" s="1086" t="s">
        <v>184</v>
      </c>
      <c r="P53" s="1088"/>
      <c r="Q53" s="399"/>
      <c r="AC53" s="573">
        <v>12</v>
      </c>
      <c r="AD53" s="573">
        <v>2</v>
      </c>
      <c r="AE53" s="573">
        <v>32</v>
      </c>
      <c r="AF53" s="573">
        <v>6</v>
      </c>
    </row>
    <row r="54" spans="1:28" s="41" customFormat="1" ht="16.5" thickBot="1">
      <c r="A54" s="234"/>
      <c r="B54" s="235"/>
      <c r="C54" s="236"/>
      <c r="D54" s="236"/>
      <c r="E54" s="236"/>
      <c r="F54" s="236"/>
      <c r="G54" s="237"/>
      <c r="H54" s="238"/>
      <c r="I54" s="238"/>
      <c r="J54" s="238"/>
      <c r="K54" s="238"/>
      <c r="L54" s="239"/>
      <c r="M54" s="238"/>
      <c r="N54" s="240"/>
      <c r="O54" s="240"/>
      <c r="P54" s="240"/>
      <c r="Q54" s="241"/>
      <c r="AB54" s="114"/>
    </row>
    <row r="55" spans="1:28" s="41" customFormat="1" ht="16.5" thickBot="1">
      <c r="A55" s="950" t="s">
        <v>128</v>
      </c>
      <c r="B55" s="958"/>
      <c r="C55" s="958"/>
      <c r="D55" s="958"/>
      <c r="E55" s="958"/>
      <c r="F55" s="958"/>
      <c r="G55" s="958"/>
      <c r="H55" s="958"/>
      <c r="I55" s="958"/>
      <c r="J55" s="958"/>
      <c r="K55" s="958"/>
      <c r="L55" s="958"/>
      <c r="M55" s="958"/>
      <c r="N55" s="958"/>
      <c r="O55" s="958"/>
      <c r="P55" s="958"/>
      <c r="Q55" s="959"/>
      <c r="AB55" s="114"/>
    </row>
    <row r="56" spans="1:28" s="41" customFormat="1" ht="16.5" thickBot="1">
      <c r="A56" s="950" t="s">
        <v>136</v>
      </c>
      <c r="B56" s="958"/>
      <c r="C56" s="958"/>
      <c r="D56" s="958"/>
      <c r="E56" s="958"/>
      <c r="F56" s="958"/>
      <c r="G56" s="958"/>
      <c r="H56" s="958"/>
      <c r="I56" s="958"/>
      <c r="J56" s="958"/>
      <c r="K56" s="958"/>
      <c r="L56" s="958"/>
      <c r="M56" s="958"/>
      <c r="N56" s="958"/>
      <c r="O56" s="958"/>
      <c r="P56" s="958"/>
      <c r="Q56" s="959"/>
      <c r="AB56" s="114"/>
    </row>
    <row r="57" spans="1:29" s="524" customFormat="1" ht="36.75" customHeight="1">
      <c r="A57" s="464" t="s">
        <v>132</v>
      </c>
      <c r="B57" s="546" t="s">
        <v>131</v>
      </c>
      <c r="C57" s="547"/>
      <c r="D57" s="467">
        <v>2</v>
      </c>
      <c r="E57" s="548"/>
      <c r="F57" s="549"/>
      <c r="G57" s="572">
        <v>3</v>
      </c>
      <c r="H57" s="550">
        <v>150</v>
      </c>
      <c r="I57" s="551">
        <v>6</v>
      </c>
      <c r="J57" s="481" t="s">
        <v>135</v>
      </c>
      <c r="K57" s="551"/>
      <c r="L57" s="492" t="s">
        <v>178</v>
      </c>
      <c r="M57" s="552">
        <f>H57-I57</f>
        <v>144</v>
      </c>
      <c r="N57" s="464"/>
      <c r="O57" s="1122" t="s">
        <v>95</v>
      </c>
      <c r="P57" s="1123"/>
      <c r="Q57" s="553"/>
      <c r="AB57" s="525"/>
      <c r="AC57" s="41" t="s">
        <v>205</v>
      </c>
    </row>
    <row r="58" spans="1:28" s="524" customFormat="1" ht="32.25" thickBot="1">
      <c r="A58" s="554" t="s">
        <v>133</v>
      </c>
      <c r="B58" s="555" t="s">
        <v>148</v>
      </c>
      <c r="C58" s="556"/>
      <c r="D58" s="531">
        <v>2</v>
      </c>
      <c r="E58" s="557"/>
      <c r="F58" s="558"/>
      <c r="G58" s="572">
        <v>3</v>
      </c>
      <c r="H58" s="559">
        <v>150</v>
      </c>
      <c r="I58" s="560">
        <v>4</v>
      </c>
      <c r="J58" s="560" t="s">
        <v>135</v>
      </c>
      <c r="K58" s="560"/>
      <c r="L58" s="561"/>
      <c r="M58" s="552">
        <f>H58-I58</f>
        <v>146</v>
      </c>
      <c r="N58" s="554"/>
      <c r="O58" s="1124" t="s">
        <v>135</v>
      </c>
      <c r="P58" s="1125"/>
      <c r="Q58" s="562"/>
      <c r="AB58" s="525"/>
    </row>
    <row r="59" spans="1:32" s="41" customFormat="1" ht="16.5" thickBot="1">
      <c r="A59" s="950" t="s">
        <v>137</v>
      </c>
      <c r="B59" s="1105"/>
      <c r="C59" s="157"/>
      <c r="D59" s="156"/>
      <c r="E59" s="156"/>
      <c r="F59" s="176"/>
      <c r="G59" s="177">
        <f>SUM(G57:G58)</f>
        <v>6</v>
      </c>
      <c r="H59" s="183">
        <f>SUM(H57:H58)</f>
        <v>300</v>
      </c>
      <c r="I59" s="158">
        <f>SUM(I57:I58)</f>
        <v>10</v>
      </c>
      <c r="J59" s="158">
        <v>16</v>
      </c>
      <c r="K59" s="158"/>
      <c r="L59" s="159">
        <v>4</v>
      </c>
      <c r="M59" s="184">
        <f>SUM(M57:M58)</f>
        <v>290</v>
      </c>
      <c r="N59" s="428"/>
      <c r="O59" s="1126" t="s">
        <v>180</v>
      </c>
      <c r="P59" s="1127"/>
      <c r="Q59" s="185"/>
      <c r="AC59" s="573"/>
      <c r="AD59" s="573"/>
      <c r="AE59" s="573">
        <v>8</v>
      </c>
      <c r="AF59" s="573">
        <v>2</v>
      </c>
    </row>
    <row r="60" spans="1:28" s="41" customFormat="1" ht="16.5" thickBot="1">
      <c r="A60" s="1041"/>
      <c r="B60" s="1042"/>
      <c r="C60" s="1042"/>
      <c r="D60" s="1042"/>
      <c r="E60" s="1042"/>
      <c r="F60" s="1042"/>
      <c r="G60" s="1042"/>
      <c r="H60" s="1042"/>
      <c r="I60" s="1042"/>
      <c r="J60" s="1042"/>
      <c r="K60" s="1042"/>
      <c r="L60" s="1042"/>
      <c r="M60" s="1042"/>
      <c r="N60" s="1042"/>
      <c r="O60" s="1042"/>
      <c r="P60" s="1042"/>
      <c r="Q60" s="1043"/>
      <c r="AB60" s="114"/>
    </row>
    <row r="61" spans="1:28" s="41" customFormat="1" ht="16.5" thickBot="1">
      <c r="A61" s="950" t="s">
        <v>169</v>
      </c>
      <c r="B61" s="990"/>
      <c r="C61" s="990"/>
      <c r="D61" s="990"/>
      <c r="E61" s="990"/>
      <c r="F61" s="990"/>
      <c r="G61" s="990"/>
      <c r="H61" s="990"/>
      <c r="I61" s="990"/>
      <c r="J61" s="990"/>
      <c r="K61" s="990"/>
      <c r="L61" s="990"/>
      <c r="M61" s="990"/>
      <c r="N61" s="990"/>
      <c r="O61" s="990"/>
      <c r="P61" s="990"/>
      <c r="Q61" s="991"/>
      <c r="AB61" s="114"/>
    </row>
    <row r="62" spans="1:28" s="41" customFormat="1" ht="47.25">
      <c r="A62" s="303" t="s">
        <v>170</v>
      </c>
      <c r="B62" s="304" t="s">
        <v>171</v>
      </c>
      <c r="C62" s="305"/>
      <c r="D62" s="306">
        <v>1</v>
      </c>
      <c r="E62" s="306"/>
      <c r="F62" s="307"/>
      <c r="G62" s="308">
        <v>5</v>
      </c>
      <c r="H62" s="309">
        <f>G62*30</f>
        <v>150</v>
      </c>
      <c r="I62" s="425">
        <v>10</v>
      </c>
      <c r="J62" s="426" t="s">
        <v>173</v>
      </c>
      <c r="K62" s="425"/>
      <c r="L62" s="427" t="s">
        <v>178</v>
      </c>
      <c r="M62" s="312">
        <f>H62-I62</f>
        <v>140</v>
      </c>
      <c r="N62" s="428" t="s">
        <v>180</v>
      </c>
      <c r="O62" s="1101" t="s">
        <v>154</v>
      </c>
      <c r="P62" s="1102"/>
      <c r="Q62" s="313"/>
      <c r="AB62" s="114"/>
    </row>
    <row r="63" spans="1:28" s="41" customFormat="1" ht="47.25">
      <c r="A63" s="314" t="s">
        <v>172</v>
      </c>
      <c r="B63" s="315" t="s">
        <v>166</v>
      </c>
      <c r="C63" s="316"/>
      <c r="D63" s="317"/>
      <c r="E63" s="317"/>
      <c r="F63" s="318"/>
      <c r="G63" s="319">
        <f>SUM(G64:G65)</f>
        <v>9.5</v>
      </c>
      <c r="H63" s="320">
        <f>SUM(H64:H65)</f>
        <v>285</v>
      </c>
      <c r="I63" s="321"/>
      <c r="J63" s="321"/>
      <c r="K63" s="322"/>
      <c r="L63" s="321"/>
      <c r="M63" s="323"/>
      <c r="N63" s="324"/>
      <c r="O63" s="1103"/>
      <c r="P63" s="1104"/>
      <c r="Q63" s="325"/>
      <c r="AB63" s="114"/>
    </row>
    <row r="64" spans="1:28" s="41" customFormat="1" ht="47.25">
      <c r="A64" s="326"/>
      <c r="B64" s="327" t="s">
        <v>167</v>
      </c>
      <c r="C64" s="328"/>
      <c r="D64" s="329"/>
      <c r="E64" s="329"/>
      <c r="F64" s="330"/>
      <c r="G64" s="331">
        <v>5</v>
      </c>
      <c r="H64" s="332">
        <f>G64*30</f>
        <v>150</v>
      </c>
      <c r="I64" s="425">
        <v>10</v>
      </c>
      <c r="J64" s="426" t="s">
        <v>173</v>
      </c>
      <c r="K64" s="425"/>
      <c r="L64" s="427" t="s">
        <v>178</v>
      </c>
      <c r="M64" s="333">
        <f>H64-I64</f>
        <v>140</v>
      </c>
      <c r="N64" s="324"/>
      <c r="O64" s="1119" t="s">
        <v>180</v>
      </c>
      <c r="P64" s="1113"/>
      <c r="Q64" s="325"/>
      <c r="AB64" s="114"/>
    </row>
    <row r="65" spans="1:28" s="41" customFormat="1" ht="48" thickBot="1">
      <c r="A65" s="334"/>
      <c r="B65" s="335" t="s">
        <v>167</v>
      </c>
      <c r="C65" s="336">
        <v>2</v>
      </c>
      <c r="D65" s="337"/>
      <c r="E65" s="338"/>
      <c r="F65" s="339"/>
      <c r="G65" s="340">
        <v>4.5</v>
      </c>
      <c r="H65" s="341">
        <f>G65*30</f>
        <v>135</v>
      </c>
      <c r="I65" s="188">
        <v>8</v>
      </c>
      <c r="J65" s="188" t="s">
        <v>140</v>
      </c>
      <c r="K65" s="342"/>
      <c r="L65" s="342"/>
      <c r="M65" s="343">
        <f>H65-I65</f>
        <v>127</v>
      </c>
      <c r="N65" s="344"/>
      <c r="O65" s="1120" t="s">
        <v>140</v>
      </c>
      <c r="P65" s="1121"/>
      <c r="Q65" s="345"/>
      <c r="AB65" s="114"/>
    </row>
    <row r="66" spans="1:32" s="41" customFormat="1" ht="16.5" thickBot="1">
      <c r="A66" s="1039" t="s">
        <v>168</v>
      </c>
      <c r="B66" s="1040"/>
      <c r="C66" s="346"/>
      <c r="D66" s="347"/>
      <c r="E66" s="347"/>
      <c r="F66" s="348"/>
      <c r="G66" s="349">
        <f>G62+G63</f>
        <v>14.5</v>
      </c>
      <c r="H66" s="350">
        <f>H62+H63</f>
        <v>435</v>
      </c>
      <c r="I66" s="288">
        <f>SUM(I62:I65)</f>
        <v>28</v>
      </c>
      <c r="J66" s="288">
        <v>24</v>
      </c>
      <c r="K66" s="289">
        <f>K62+K63</f>
        <v>0</v>
      </c>
      <c r="L66" s="288">
        <v>4</v>
      </c>
      <c r="M66" s="343">
        <f>H66-I66</f>
        <v>407</v>
      </c>
      <c r="N66" s="428" t="s">
        <v>180</v>
      </c>
      <c r="O66" s="1049" t="s">
        <v>183</v>
      </c>
      <c r="P66" s="1050"/>
      <c r="Q66" s="351"/>
      <c r="AC66" s="573">
        <v>8</v>
      </c>
      <c r="AD66" s="573">
        <v>2</v>
      </c>
      <c r="AE66" s="573">
        <v>16</v>
      </c>
      <c r="AF66" s="573">
        <v>2</v>
      </c>
    </row>
    <row r="67" spans="1:28" s="41" customFormat="1" ht="16.5" thickBot="1">
      <c r="A67" s="950"/>
      <c r="B67" s="951"/>
      <c r="C67" s="951"/>
      <c r="D67" s="951"/>
      <c r="E67" s="951"/>
      <c r="F67" s="951"/>
      <c r="G67" s="951"/>
      <c r="H67" s="951"/>
      <c r="I67" s="951"/>
      <c r="J67" s="951"/>
      <c r="K67" s="951"/>
      <c r="L67" s="951"/>
      <c r="M67" s="951"/>
      <c r="N67" s="951"/>
      <c r="O67" s="951"/>
      <c r="P67" s="951"/>
      <c r="Q67" s="952"/>
      <c r="AB67" s="114"/>
    </row>
    <row r="68" spans="1:28" s="41" customFormat="1" ht="16.5" thickBot="1">
      <c r="A68" s="950" t="s">
        <v>110</v>
      </c>
      <c r="B68" s="940"/>
      <c r="C68" s="940"/>
      <c r="D68" s="940"/>
      <c r="E68" s="940"/>
      <c r="F68" s="940"/>
      <c r="G68" s="940"/>
      <c r="H68" s="940"/>
      <c r="I68" s="940"/>
      <c r="J68" s="940"/>
      <c r="K68" s="940"/>
      <c r="L68" s="940"/>
      <c r="M68" s="940"/>
      <c r="N68" s="940"/>
      <c r="O68" s="940"/>
      <c r="P68" s="940"/>
      <c r="Q68" s="941"/>
      <c r="AB68" s="114"/>
    </row>
    <row r="69" spans="1:28" s="41" customFormat="1" ht="15.75">
      <c r="A69" s="232" t="s">
        <v>91</v>
      </c>
      <c r="B69" s="252" t="s">
        <v>46</v>
      </c>
      <c r="C69" s="245"/>
      <c r="D69" s="246">
        <v>3</v>
      </c>
      <c r="E69" s="247"/>
      <c r="F69" s="248"/>
      <c r="G69" s="227">
        <f>H69/30</f>
        <v>6</v>
      </c>
      <c r="H69" s="245">
        <v>180</v>
      </c>
      <c r="I69" s="246"/>
      <c r="J69" s="247"/>
      <c r="K69" s="247"/>
      <c r="L69" s="249"/>
      <c r="M69" s="250"/>
      <c r="N69" s="251"/>
      <c r="O69" s="247"/>
      <c r="P69" s="244"/>
      <c r="Q69" s="252"/>
      <c r="AB69" s="114"/>
    </row>
    <row r="70" spans="1:28" s="41" customFormat="1" ht="16.5" thickBot="1">
      <c r="A70" s="233" t="s">
        <v>92</v>
      </c>
      <c r="B70" s="260" t="s">
        <v>22</v>
      </c>
      <c r="C70" s="254"/>
      <c r="D70" s="218">
        <v>3</v>
      </c>
      <c r="E70" s="255"/>
      <c r="F70" s="256"/>
      <c r="G70" s="171">
        <f>H70/30</f>
        <v>21</v>
      </c>
      <c r="H70" s="254">
        <v>630</v>
      </c>
      <c r="I70" s="218"/>
      <c r="J70" s="255"/>
      <c r="K70" s="255"/>
      <c r="L70" s="257"/>
      <c r="M70" s="258"/>
      <c r="N70" s="259"/>
      <c r="O70" s="255"/>
      <c r="P70" s="253"/>
      <c r="Q70" s="260"/>
      <c r="AB70" s="114"/>
    </row>
    <row r="71" spans="1:28" s="41" customFormat="1" ht="16.5" thickBot="1">
      <c r="A71" s="939" t="s">
        <v>31</v>
      </c>
      <c r="B71" s="959"/>
      <c r="C71" s="181"/>
      <c r="D71" s="180"/>
      <c r="E71" s="180"/>
      <c r="F71" s="261"/>
      <c r="G71" s="285">
        <f>H71/30</f>
        <v>27</v>
      </c>
      <c r="H71" s="183">
        <f>SUM(H69:H70)</f>
        <v>810</v>
      </c>
      <c r="I71" s="158"/>
      <c r="J71" s="158"/>
      <c r="K71" s="158"/>
      <c r="L71" s="159"/>
      <c r="M71" s="184"/>
      <c r="N71" s="186"/>
      <c r="O71" s="160"/>
      <c r="P71" s="187"/>
      <c r="Q71" s="262"/>
      <c r="AB71" s="114"/>
    </row>
    <row r="72" spans="1:28" s="41" customFormat="1" ht="16.5" thickBot="1">
      <c r="A72" s="939" t="s">
        <v>109</v>
      </c>
      <c r="B72" s="940"/>
      <c r="C72" s="940"/>
      <c r="D72" s="940"/>
      <c r="E72" s="940"/>
      <c r="F72" s="940"/>
      <c r="G72" s="940"/>
      <c r="H72" s="940"/>
      <c r="I72" s="940"/>
      <c r="J72" s="940"/>
      <c r="K72" s="940"/>
      <c r="L72" s="940"/>
      <c r="M72" s="940"/>
      <c r="N72" s="940"/>
      <c r="O72" s="940"/>
      <c r="P72" s="940"/>
      <c r="Q72" s="941"/>
      <c r="AB72" s="114"/>
    </row>
    <row r="73" spans="1:28" s="41" customFormat="1" ht="16.5" thickBot="1">
      <c r="A73" s="263" t="s">
        <v>93</v>
      </c>
      <c r="B73" s="275" t="s">
        <v>50</v>
      </c>
      <c r="C73" s="276">
        <v>3</v>
      </c>
      <c r="D73" s="277"/>
      <c r="E73" s="278"/>
      <c r="F73" s="279"/>
      <c r="G73" s="177">
        <f>H73/30</f>
        <v>3</v>
      </c>
      <c r="H73" s="183">
        <v>90</v>
      </c>
      <c r="I73" s="158"/>
      <c r="J73" s="158"/>
      <c r="K73" s="158"/>
      <c r="L73" s="159"/>
      <c r="M73" s="184"/>
      <c r="N73" s="186"/>
      <c r="O73" s="160"/>
      <c r="P73" s="187"/>
      <c r="Q73" s="262"/>
      <c r="AB73" s="114"/>
    </row>
    <row r="74" spans="1:28" s="41" customFormat="1" ht="16.5" thickBot="1">
      <c r="A74" s="1063" t="s">
        <v>31</v>
      </c>
      <c r="B74" s="1064"/>
      <c r="C74" s="264"/>
      <c r="D74" s="265"/>
      <c r="E74" s="265"/>
      <c r="F74" s="266"/>
      <c r="G74" s="267">
        <f>H74/30</f>
        <v>3</v>
      </c>
      <c r="H74" s="268">
        <v>90</v>
      </c>
      <c r="I74" s="269"/>
      <c r="J74" s="269"/>
      <c r="K74" s="269"/>
      <c r="L74" s="270"/>
      <c r="M74" s="271"/>
      <c r="N74" s="272"/>
      <c r="O74" s="273"/>
      <c r="P74" s="274"/>
      <c r="Q74" s="241"/>
      <c r="AB74" s="114"/>
    </row>
    <row r="75" spans="1:28" s="41" customFormat="1" ht="16.5" thickBot="1">
      <c r="A75" s="1054"/>
      <c r="B75" s="1055"/>
      <c r="C75" s="1055"/>
      <c r="D75" s="1055"/>
      <c r="E75" s="1055"/>
      <c r="F75" s="1055"/>
      <c r="G75" s="1055"/>
      <c r="H75" s="1055"/>
      <c r="I75" s="1055"/>
      <c r="J75" s="1055"/>
      <c r="K75" s="1055"/>
      <c r="L75" s="1055"/>
      <c r="M75" s="1055"/>
      <c r="N75" s="1055"/>
      <c r="O75" s="1055"/>
      <c r="P75" s="1055"/>
      <c r="Q75" s="1056"/>
      <c r="AB75" s="114"/>
    </row>
    <row r="76" spans="1:28" s="41" customFormat="1" ht="16.5" thickBot="1">
      <c r="A76" s="972" t="s">
        <v>139</v>
      </c>
      <c r="B76" s="973"/>
      <c r="C76" s="973"/>
      <c r="D76" s="973"/>
      <c r="E76" s="974"/>
      <c r="F76" s="280"/>
      <c r="G76" s="281">
        <f>G23+G15+G26+G44+G59+G71+G73</f>
        <v>84</v>
      </c>
      <c r="H76" s="282">
        <f>H26+H44+H71+H74</f>
        <v>1980</v>
      </c>
      <c r="I76" s="282">
        <f>I26+I44+I71+I74</f>
        <v>108</v>
      </c>
      <c r="J76" s="282">
        <f>J26+J44+J71+J74</f>
        <v>48</v>
      </c>
      <c r="K76" s="283"/>
      <c r="L76" s="282">
        <f>L26+L44+L71+L74</f>
        <v>18</v>
      </c>
      <c r="M76" s="282">
        <f>M26+M44+M71+M74</f>
        <v>1422</v>
      </c>
      <c r="N76" s="431"/>
      <c r="O76" s="432"/>
      <c r="P76" s="432"/>
      <c r="Q76" s="284"/>
      <c r="AB76" s="114"/>
    </row>
    <row r="77" spans="1:32" s="41" customFormat="1" ht="16.5" thickBot="1">
      <c r="A77" s="1046" t="s">
        <v>27</v>
      </c>
      <c r="B77" s="1047"/>
      <c r="C77" s="1047"/>
      <c r="D77" s="1047"/>
      <c r="E77" s="1047"/>
      <c r="F77" s="1047"/>
      <c r="G77" s="1047"/>
      <c r="H77" s="1047"/>
      <c r="I77" s="1047"/>
      <c r="J77" s="1047"/>
      <c r="K77" s="1047"/>
      <c r="L77" s="1047"/>
      <c r="M77" s="1048"/>
      <c r="N77" s="458" t="s">
        <v>184</v>
      </c>
      <c r="O77" s="459" t="s">
        <v>189</v>
      </c>
      <c r="P77" s="460" t="s">
        <v>188</v>
      </c>
      <c r="Q77" s="424"/>
      <c r="R77" s="17"/>
      <c r="S77" s="51"/>
      <c r="T77" s="25"/>
      <c r="U77" s="26"/>
      <c r="V77" s="37"/>
      <c r="W77" s="37"/>
      <c r="X77" s="37"/>
      <c r="Y77" s="37"/>
      <c r="Z77" s="37"/>
      <c r="AA77" s="37"/>
      <c r="AB77" s="190"/>
      <c r="AC77" s="41">
        <f>AC32+AC44+AC59</f>
        <v>32</v>
      </c>
      <c r="AD77" s="41">
        <f>AD32+AD44+AD59</f>
        <v>6</v>
      </c>
      <c r="AE77" s="41">
        <f>AE32+AE44+AE59</f>
        <v>52</v>
      </c>
      <c r="AF77" s="41">
        <f>AF32+AF44+AF59</f>
        <v>12</v>
      </c>
    </row>
    <row r="78" spans="1:28" s="41" customFormat="1" ht="15.75">
      <c r="A78" s="1044" t="s">
        <v>28</v>
      </c>
      <c r="B78" s="1045"/>
      <c r="C78" s="1045"/>
      <c r="D78" s="1045"/>
      <c r="E78" s="1045"/>
      <c r="F78" s="1045"/>
      <c r="G78" s="1045"/>
      <c r="H78" s="1045"/>
      <c r="I78" s="1045"/>
      <c r="J78" s="1045"/>
      <c r="K78" s="1045"/>
      <c r="L78" s="1045"/>
      <c r="M78" s="1045"/>
      <c r="N78" s="433">
        <v>4</v>
      </c>
      <c r="O78" s="434">
        <v>3</v>
      </c>
      <c r="P78" s="434">
        <v>3</v>
      </c>
      <c r="Q78" s="44"/>
      <c r="R78" s="17"/>
      <c r="S78" s="37"/>
      <c r="T78" s="25"/>
      <c r="U78" s="26"/>
      <c r="V78" s="37"/>
      <c r="W78" s="37"/>
      <c r="X78" s="37"/>
      <c r="Y78" s="37"/>
      <c r="Z78" s="37"/>
      <c r="AA78" s="37"/>
      <c r="AB78" s="190"/>
    </row>
    <row r="79" spans="1:28" s="41" customFormat="1" ht="15.75">
      <c r="A79" s="1044" t="s">
        <v>29</v>
      </c>
      <c r="B79" s="1045"/>
      <c r="C79" s="1045"/>
      <c r="D79" s="1045"/>
      <c r="E79" s="1045"/>
      <c r="F79" s="1045"/>
      <c r="G79" s="1045"/>
      <c r="H79" s="1045"/>
      <c r="I79" s="1045"/>
      <c r="J79" s="1045"/>
      <c r="K79" s="1045"/>
      <c r="L79" s="1045"/>
      <c r="M79" s="1045"/>
      <c r="N79" s="430">
        <v>1</v>
      </c>
      <c r="O79" s="44">
        <v>3</v>
      </c>
      <c r="P79" s="44">
        <v>2</v>
      </c>
      <c r="Q79" s="44">
        <v>1</v>
      </c>
      <c r="R79" s="17"/>
      <c r="S79" s="17"/>
      <c r="T79" s="26"/>
      <c r="U79" s="26"/>
      <c r="V79" s="37"/>
      <c r="W79" s="37"/>
      <c r="X79" s="37"/>
      <c r="Y79" s="37"/>
      <c r="Z79" s="37"/>
      <c r="AA79" s="37"/>
      <c r="AB79" s="190"/>
    </row>
    <row r="80" spans="1:28" s="41" customFormat="1" ht="15.75">
      <c r="A80" s="1044" t="s">
        <v>30</v>
      </c>
      <c r="B80" s="1045"/>
      <c r="C80" s="1045"/>
      <c r="D80" s="1045"/>
      <c r="E80" s="1045"/>
      <c r="F80" s="1045"/>
      <c r="G80" s="1045"/>
      <c r="H80" s="1045"/>
      <c r="I80" s="1045"/>
      <c r="J80" s="1045"/>
      <c r="K80" s="1045"/>
      <c r="L80" s="1045"/>
      <c r="M80" s="1045"/>
      <c r="N80" s="56"/>
      <c r="O80" s="23">
        <v>1</v>
      </c>
      <c r="P80" s="23"/>
      <c r="Q80" s="23"/>
      <c r="R80" s="17"/>
      <c r="S80" s="17"/>
      <c r="T80" s="26"/>
      <c r="U80" s="12"/>
      <c r="V80" s="11"/>
      <c r="W80" s="37"/>
      <c r="X80" s="37"/>
      <c r="Y80" s="37"/>
      <c r="Z80" s="37"/>
      <c r="AA80" s="37"/>
      <c r="AB80" s="190"/>
    </row>
    <row r="81" spans="1:28" s="41" customFormat="1" ht="15.75">
      <c r="A81" s="956" t="s">
        <v>40</v>
      </c>
      <c r="B81" s="957"/>
      <c r="C81" s="957"/>
      <c r="D81" s="957"/>
      <c r="E81" s="957"/>
      <c r="F81" s="957"/>
      <c r="G81" s="957"/>
      <c r="H81" s="957"/>
      <c r="I81" s="957"/>
      <c r="J81" s="957"/>
      <c r="K81" s="957"/>
      <c r="L81" s="957"/>
      <c r="M81" s="957"/>
      <c r="N81" s="960" t="s">
        <v>60</v>
      </c>
      <c r="O81" s="961"/>
      <c r="P81" s="962"/>
      <c r="Q81" s="23"/>
      <c r="R81" s="17"/>
      <c r="S81" s="17"/>
      <c r="T81" s="26"/>
      <c r="U81" s="12"/>
      <c r="V81" s="11"/>
      <c r="W81" s="37"/>
      <c r="X81" s="37"/>
      <c r="Y81" s="37"/>
      <c r="Z81" s="37"/>
      <c r="AA81" s="37"/>
      <c r="AB81" s="190"/>
    </row>
    <row r="82" spans="1:28" s="41" customFormat="1" ht="15.75">
      <c r="A82" s="191"/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942">
        <f>G15+G23+G26+G44+G59</f>
        <v>54</v>
      </c>
      <c r="O82" s="943"/>
      <c r="P82" s="944"/>
      <c r="Q82" s="112">
        <f>G73+G70+G69</f>
        <v>30</v>
      </c>
      <c r="R82" s="17"/>
      <c r="S82" s="17"/>
      <c r="T82" s="26"/>
      <c r="U82" s="12"/>
      <c r="V82" s="11"/>
      <c r="W82" s="37"/>
      <c r="X82" s="37"/>
      <c r="Y82" s="37"/>
      <c r="Z82" s="37"/>
      <c r="AA82" s="37"/>
      <c r="AB82" s="190"/>
    </row>
    <row r="83" spans="1:28" s="41" customFormat="1" ht="16.5" thickBot="1">
      <c r="A83" s="192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25"/>
      <c r="O83" s="25"/>
      <c r="P83" s="25"/>
      <c r="Q83" s="25"/>
      <c r="R83" s="17"/>
      <c r="S83" s="17"/>
      <c r="T83" s="26"/>
      <c r="U83" s="12"/>
      <c r="V83" s="11"/>
      <c r="W83" s="37"/>
      <c r="X83" s="37"/>
      <c r="Y83" s="37"/>
      <c r="Z83" s="37"/>
      <c r="AA83" s="37"/>
      <c r="AB83" s="190"/>
    </row>
    <row r="84" spans="1:28" s="41" customFormat="1" ht="16.5" thickBot="1">
      <c r="A84" s="1057" t="s">
        <v>174</v>
      </c>
      <c r="B84" s="1058"/>
      <c r="C84" s="1058"/>
      <c r="D84" s="1058"/>
      <c r="E84" s="1059"/>
      <c r="F84" s="286"/>
      <c r="G84" s="285">
        <f>G23+G15+G30+G53+G66+G71+G74</f>
        <v>81</v>
      </c>
      <c r="H84" s="287">
        <f aca="true" t="shared" si="3" ref="H84:M84">H15+H30+H53+H66+H71+H74</f>
        <v>2250</v>
      </c>
      <c r="I84" s="288">
        <f t="shared" si="3"/>
        <v>94</v>
      </c>
      <c r="J84" s="288">
        <f t="shared" si="3"/>
        <v>68</v>
      </c>
      <c r="K84" s="289" t="e">
        <f t="shared" si="3"/>
        <v>#REF!</v>
      </c>
      <c r="L84" s="288">
        <f t="shared" si="3"/>
        <v>34</v>
      </c>
      <c r="M84" s="288">
        <f t="shared" si="3"/>
        <v>1069</v>
      </c>
      <c r="N84" s="290"/>
      <c r="O84" s="291"/>
      <c r="P84" s="292"/>
      <c r="Q84" s="293"/>
      <c r="R84" s="17"/>
      <c r="S84" s="17"/>
      <c r="T84" s="26"/>
      <c r="U84" s="12"/>
      <c r="V84" s="11"/>
      <c r="W84" s="37"/>
      <c r="X84" s="37"/>
      <c r="Y84" s="37"/>
      <c r="Z84" s="37"/>
      <c r="AA84" s="37"/>
      <c r="AB84" s="190"/>
    </row>
    <row r="85" spans="1:32" s="41" customFormat="1" ht="16.5" thickBot="1">
      <c r="A85" s="1060" t="s">
        <v>27</v>
      </c>
      <c r="B85" s="1061"/>
      <c r="C85" s="1061"/>
      <c r="D85" s="1061"/>
      <c r="E85" s="1061"/>
      <c r="F85" s="1061"/>
      <c r="G85" s="1061"/>
      <c r="H85" s="1061"/>
      <c r="I85" s="1061"/>
      <c r="J85" s="1061"/>
      <c r="K85" s="1061"/>
      <c r="L85" s="1061"/>
      <c r="M85" s="1062"/>
      <c r="N85" s="461" t="s">
        <v>185</v>
      </c>
      <c r="O85" s="462" t="s">
        <v>186</v>
      </c>
      <c r="P85" s="463" t="s">
        <v>187</v>
      </c>
      <c r="Q85" s="294"/>
      <c r="R85" s="17"/>
      <c r="S85" s="17"/>
      <c r="T85" s="26"/>
      <c r="U85" s="12"/>
      <c r="V85" s="11"/>
      <c r="W85" s="37"/>
      <c r="X85" s="37"/>
      <c r="Y85" s="37"/>
      <c r="Z85" s="37"/>
      <c r="AA85" s="37"/>
      <c r="AB85" s="190"/>
      <c r="AC85" s="41">
        <f>AC33+AC53+AC66</f>
        <v>28</v>
      </c>
      <c r="AD85" s="41">
        <f>AD33+AD53+AD66</f>
        <v>4</v>
      </c>
      <c r="AE85" s="41">
        <f>AE33+AE53+AE66</f>
        <v>64</v>
      </c>
      <c r="AF85" s="41">
        <f>AF33+AF53+AF66</f>
        <v>10</v>
      </c>
    </row>
    <row r="86" spans="1:28" s="41" customFormat="1" ht="15.75">
      <c r="A86" s="977" t="s">
        <v>28</v>
      </c>
      <c r="B86" s="978"/>
      <c r="C86" s="978"/>
      <c r="D86" s="978"/>
      <c r="E86" s="978"/>
      <c r="F86" s="978"/>
      <c r="G86" s="978"/>
      <c r="H86" s="978"/>
      <c r="I86" s="978"/>
      <c r="J86" s="978"/>
      <c r="K86" s="978"/>
      <c r="L86" s="978"/>
      <c r="M86" s="979"/>
      <c r="N86" s="295">
        <v>3</v>
      </c>
      <c r="O86" s="44">
        <v>2</v>
      </c>
      <c r="P86" s="296">
        <v>3</v>
      </c>
      <c r="Q86" s="297"/>
      <c r="R86" s="17"/>
      <c r="S86" s="17"/>
      <c r="T86" s="26"/>
      <c r="U86" s="12"/>
      <c r="V86" s="11"/>
      <c r="W86" s="37"/>
      <c r="X86" s="37"/>
      <c r="Y86" s="37"/>
      <c r="Z86" s="37"/>
      <c r="AA86" s="37"/>
      <c r="AB86" s="190"/>
    </row>
    <row r="87" spans="1:28" s="41" customFormat="1" ht="15.75">
      <c r="A87" s="977" t="s">
        <v>29</v>
      </c>
      <c r="B87" s="978"/>
      <c r="C87" s="978"/>
      <c r="D87" s="978"/>
      <c r="E87" s="978"/>
      <c r="F87" s="978"/>
      <c r="G87" s="978"/>
      <c r="H87" s="978"/>
      <c r="I87" s="978"/>
      <c r="J87" s="978"/>
      <c r="K87" s="978"/>
      <c r="L87" s="978"/>
      <c r="M87" s="979"/>
      <c r="N87" s="295">
        <v>3</v>
      </c>
      <c r="O87" s="44">
        <v>1</v>
      </c>
      <c r="P87" s="296">
        <v>2</v>
      </c>
      <c r="Q87" s="297">
        <v>1</v>
      </c>
      <c r="R87" s="17"/>
      <c r="S87" s="17"/>
      <c r="T87" s="26"/>
      <c r="U87" s="12"/>
      <c r="V87" s="11"/>
      <c r="W87" s="37"/>
      <c r="X87" s="37"/>
      <c r="Y87" s="37"/>
      <c r="Z87" s="37"/>
      <c r="AA87" s="37"/>
      <c r="AB87" s="190"/>
    </row>
    <row r="88" spans="1:28" s="41" customFormat="1" ht="15.75">
      <c r="A88" s="977" t="s">
        <v>30</v>
      </c>
      <c r="B88" s="978"/>
      <c r="C88" s="978"/>
      <c r="D88" s="978"/>
      <c r="E88" s="978"/>
      <c r="F88" s="978"/>
      <c r="G88" s="978"/>
      <c r="H88" s="978"/>
      <c r="I88" s="978"/>
      <c r="J88" s="978"/>
      <c r="K88" s="978"/>
      <c r="L88" s="978"/>
      <c r="M88" s="979"/>
      <c r="N88" s="295">
        <v>1</v>
      </c>
      <c r="O88" s="23"/>
      <c r="P88" s="298"/>
      <c r="Q88" s="299"/>
      <c r="R88" s="17"/>
      <c r="S88" s="17"/>
      <c r="T88" s="26"/>
      <c r="U88" s="12"/>
      <c r="V88" s="11"/>
      <c r="W88" s="37"/>
      <c r="X88" s="37"/>
      <c r="Y88" s="37"/>
      <c r="Z88" s="37"/>
      <c r="AA88" s="37"/>
      <c r="AB88" s="190"/>
    </row>
    <row r="89" spans="1:28" s="41" customFormat="1" ht="16.5" thickBot="1">
      <c r="A89" s="1065" t="s">
        <v>40</v>
      </c>
      <c r="B89" s="1066"/>
      <c r="C89" s="1066"/>
      <c r="D89" s="1066"/>
      <c r="E89" s="1066"/>
      <c r="F89" s="1066"/>
      <c r="G89" s="1066"/>
      <c r="H89" s="1066"/>
      <c r="I89" s="1066"/>
      <c r="J89" s="1066"/>
      <c r="K89" s="1066"/>
      <c r="L89" s="1066"/>
      <c r="M89" s="1067"/>
      <c r="N89" s="1068" t="s">
        <v>60</v>
      </c>
      <c r="O89" s="1069"/>
      <c r="P89" s="1070"/>
      <c r="Q89" s="300"/>
      <c r="R89" s="17"/>
      <c r="S89" s="17"/>
      <c r="T89" s="26"/>
      <c r="U89" s="12"/>
      <c r="V89" s="11"/>
      <c r="W89" s="37"/>
      <c r="X89" s="37"/>
      <c r="Y89" s="37"/>
      <c r="Z89" s="37"/>
      <c r="AA89" s="37"/>
      <c r="AB89" s="190"/>
    </row>
    <row r="90" spans="1:28" s="41" customFormat="1" ht="16.5" thickBot="1">
      <c r="A90" s="192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51">
        <f>G15+G23+G30+G53+G66</f>
        <v>51</v>
      </c>
      <c r="O90" s="1052"/>
      <c r="P90" s="1053"/>
      <c r="Q90" s="301">
        <v>30</v>
      </c>
      <c r="R90" s="17"/>
      <c r="S90" s="17"/>
      <c r="T90" s="26"/>
      <c r="U90" s="12"/>
      <c r="V90" s="11"/>
      <c r="W90" s="37"/>
      <c r="X90" s="37"/>
      <c r="Y90" s="37"/>
      <c r="Z90" s="37"/>
      <c r="AA90" s="37"/>
      <c r="AB90" s="190"/>
    </row>
    <row r="91" spans="1:28" s="41" customFormat="1" ht="15.75">
      <c r="A91" s="192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242"/>
      <c r="O91" s="243"/>
      <c r="P91" s="243"/>
      <c r="Q91" s="25"/>
      <c r="R91" s="17"/>
      <c r="S91" s="17"/>
      <c r="T91" s="26"/>
      <c r="U91" s="12"/>
      <c r="V91" s="11"/>
      <c r="W91" s="37"/>
      <c r="X91" s="37"/>
      <c r="Y91" s="37"/>
      <c r="Z91" s="37"/>
      <c r="AA91" s="37"/>
      <c r="AB91" s="190"/>
    </row>
    <row r="92" spans="1:28" s="41" customFormat="1" ht="15.75">
      <c r="A92" s="192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242"/>
      <c r="O92" s="243"/>
      <c r="P92" s="243"/>
      <c r="Q92" s="25"/>
      <c r="R92" s="17"/>
      <c r="S92" s="17"/>
      <c r="T92" s="26"/>
      <c r="U92" s="12"/>
      <c r="V92" s="11"/>
      <c r="W92" s="37"/>
      <c r="X92" s="37"/>
      <c r="Y92" s="37"/>
      <c r="Z92" s="37"/>
      <c r="AA92" s="37"/>
      <c r="AB92" s="190"/>
    </row>
    <row r="93" spans="1:28" s="41" customFormat="1" ht="15.75">
      <c r="A93" s="193"/>
      <c r="B93" s="103" t="s">
        <v>96</v>
      </c>
      <c r="C93" s="102"/>
      <c r="D93" s="102"/>
      <c r="E93" s="102"/>
      <c r="F93" s="102"/>
      <c r="G93" s="102"/>
      <c r="H93" s="975" t="s">
        <v>94</v>
      </c>
      <c r="I93" s="976"/>
      <c r="J93" s="976"/>
      <c r="K93" s="976"/>
      <c r="L93" s="976"/>
      <c r="M93" s="976"/>
      <c r="N93" s="104"/>
      <c r="O93" s="25"/>
      <c r="P93" s="25"/>
      <c r="Q93" s="25"/>
      <c r="R93" s="17"/>
      <c r="S93" s="17"/>
      <c r="T93" s="26"/>
      <c r="U93" s="12"/>
      <c r="V93" s="11"/>
      <c r="W93" s="37"/>
      <c r="X93" s="37"/>
      <c r="Y93" s="37"/>
      <c r="Z93" s="37"/>
      <c r="AA93" s="37"/>
      <c r="AB93" s="190"/>
    </row>
    <row r="94" spans="1:28" s="41" customFormat="1" ht="15.75">
      <c r="A94" s="193"/>
      <c r="B94" s="103" t="s">
        <v>111</v>
      </c>
      <c r="C94" s="102"/>
      <c r="D94" s="102"/>
      <c r="E94" s="102"/>
      <c r="F94" s="102"/>
      <c r="G94" s="102"/>
      <c r="H94" s="975" t="s">
        <v>112</v>
      </c>
      <c r="I94" s="976"/>
      <c r="J94" s="976"/>
      <c r="K94" s="976"/>
      <c r="L94" s="976"/>
      <c r="M94" s="976"/>
      <c r="N94" s="104"/>
      <c r="O94" s="25"/>
      <c r="P94" s="25"/>
      <c r="Q94" s="25"/>
      <c r="R94" s="17"/>
      <c r="S94" s="17"/>
      <c r="T94" s="26"/>
      <c r="U94" s="12"/>
      <c r="V94" s="11"/>
      <c r="W94" s="37"/>
      <c r="X94" s="37"/>
      <c r="Y94" s="37"/>
      <c r="Z94" s="37"/>
      <c r="AA94" s="37"/>
      <c r="AB94" s="190"/>
    </row>
    <row r="95" spans="1:28" s="41" customFormat="1" ht="15.75">
      <c r="A95" s="193"/>
      <c r="B95" s="103" t="s">
        <v>113</v>
      </c>
      <c r="C95" s="102"/>
      <c r="D95" s="102"/>
      <c r="E95" s="102"/>
      <c r="F95" s="102"/>
      <c r="G95" s="102"/>
      <c r="H95" s="975" t="s">
        <v>114</v>
      </c>
      <c r="I95" s="975"/>
      <c r="J95" s="975"/>
      <c r="K95" s="975"/>
      <c r="L95" s="975"/>
      <c r="M95" s="975"/>
      <c r="N95" s="104"/>
      <c r="O95" s="25"/>
      <c r="P95" s="25"/>
      <c r="Q95" s="25"/>
      <c r="R95" s="17"/>
      <c r="S95" s="17"/>
      <c r="T95" s="26"/>
      <c r="U95" s="12"/>
      <c r="V95" s="11"/>
      <c r="W95" s="37"/>
      <c r="X95" s="37"/>
      <c r="Y95" s="37"/>
      <c r="Z95" s="37"/>
      <c r="AA95" s="37"/>
      <c r="AB95" s="190"/>
    </row>
    <row r="96" spans="1:28" s="41" customFormat="1" ht="15.75">
      <c r="A96" s="193"/>
      <c r="B96" s="103" t="s">
        <v>191</v>
      </c>
      <c r="C96" s="102"/>
      <c r="D96" s="102"/>
      <c r="E96" s="102"/>
      <c r="F96" s="102"/>
      <c r="G96" s="102"/>
      <c r="H96" s="975" t="s">
        <v>192</v>
      </c>
      <c r="I96" s="976"/>
      <c r="J96" s="976"/>
      <c r="K96" s="976"/>
      <c r="L96" s="976"/>
      <c r="M96" s="976"/>
      <c r="N96" s="104"/>
      <c r="O96" s="25"/>
      <c r="P96" s="25"/>
      <c r="Q96" s="25"/>
      <c r="R96" s="17"/>
      <c r="S96" s="17"/>
      <c r="T96" s="26"/>
      <c r="U96" s="12"/>
      <c r="V96" s="11"/>
      <c r="W96" s="37"/>
      <c r="X96" s="37"/>
      <c r="Y96" s="37"/>
      <c r="Z96" s="37"/>
      <c r="AA96" s="37"/>
      <c r="AB96" s="190"/>
    </row>
    <row r="97" spans="1:28" s="41" customFormat="1" ht="15.75">
      <c r="A97" s="193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4"/>
      <c r="O97" s="25"/>
      <c r="P97" s="25"/>
      <c r="Q97" s="25"/>
      <c r="R97" s="17"/>
      <c r="S97" s="17"/>
      <c r="T97" s="26"/>
      <c r="U97" s="12"/>
      <c r="V97" s="11"/>
      <c r="W97" s="37"/>
      <c r="X97" s="37"/>
      <c r="Y97" s="37"/>
      <c r="Z97" s="37"/>
      <c r="AA97" s="37"/>
      <c r="AB97" s="190"/>
    </row>
    <row r="98" spans="1:28" s="41" customFormat="1" ht="15.75">
      <c r="A98" s="45"/>
      <c r="B98" s="51"/>
      <c r="C98" s="51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20"/>
      <c r="S98" s="17"/>
      <c r="T98" s="26"/>
      <c r="U98" s="12"/>
      <c r="V98" s="11"/>
      <c r="W98" s="37"/>
      <c r="X98" s="37"/>
      <c r="Y98" s="37"/>
      <c r="Z98" s="11"/>
      <c r="AA98" s="37"/>
      <c r="AB98" s="11"/>
    </row>
    <row r="99" spans="1:28" s="41" customFormat="1" ht="15.75">
      <c r="A99" s="14"/>
      <c r="B99" s="37"/>
      <c r="C99" s="26"/>
      <c r="D99" s="46"/>
      <c r="E99" s="26"/>
      <c r="F99" s="26"/>
      <c r="G99" s="26"/>
      <c r="H99" s="37"/>
      <c r="I99" s="37"/>
      <c r="J99" s="37"/>
      <c r="K99" s="37"/>
      <c r="L99" s="47"/>
      <c r="M99" s="37"/>
      <c r="N99" s="37"/>
      <c r="O99" s="37"/>
      <c r="P99" s="37"/>
      <c r="Q99" s="37"/>
      <c r="R99" s="20"/>
      <c r="S99" s="20"/>
      <c r="T99" s="12"/>
      <c r="U99" s="12"/>
      <c r="V99" s="11"/>
      <c r="W99" s="11"/>
      <c r="X99" s="11"/>
      <c r="Y99" s="11"/>
      <c r="Z99" s="11"/>
      <c r="AA99" s="11"/>
      <c r="AB99" s="11"/>
    </row>
    <row r="100" spans="1:28" s="41" customFormat="1" ht="15.75">
      <c r="A100" s="14"/>
      <c r="B100" s="15"/>
      <c r="C100" s="16"/>
      <c r="D100" s="16"/>
      <c r="E100" s="15"/>
      <c r="F100" s="15"/>
      <c r="G100" s="15"/>
      <c r="H100" s="15"/>
      <c r="I100" s="15"/>
      <c r="J100" s="15"/>
      <c r="K100" s="16"/>
      <c r="L100" s="48"/>
      <c r="M100" s="17"/>
      <c r="N100" s="17"/>
      <c r="O100" s="17"/>
      <c r="P100" s="17"/>
      <c r="Q100" s="17"/>
      <c r="R100" s="20"/>
      <c r="S100" s="20"/>
      <c r="T100" s="12"/>
      <c r="U100" s="12"/>
      <c r="V100" s="11"/>
      <c r="W100" s="11"/>
      <c r="X100" s="11"/>
      <c r="Y100" s="11"/>
      <c r="Z100" s="11"/>
      <c r="AA100" s="11"/>
      <c r="AB100" s="11"/>
    </row>
    <row r="101" spans="1:28" s="41" customFormat="1" ht="15.75">
      <c r="A101" s="14"/>
      <c r="B101" s="15"/>
      <c r="C101" s="16"/>
      <c r="D101" s="16"/>
      <c r="E101" s="15"/>
      <c r="F101" s="15"/>
      <c r="G101" s="15"/>
      <c r="H101" s="15"/>
      <c r="I101" s="15"/>
      <c r="J101" s="15"/>
      <c r="K101" s="16"/>
      <c r="L101" s="48"/>
      <c r="M101" s="17"/>
      <c r="N101" s="17"/>
      <c r="O101" s="17"/>
      <c r="P101" s="17"/>
      <c r="Q101" s="17"/>
      <c r="R101" s="20"/>
      <c r="S101" s="20"/>
      <c r="T101" s="12"/>
      <c r="U101" s="12"/>
      <c r="V101" s="11"/>
      <c r="W101" s="11"/>
      <c r="X101" s="11"/>
      <c r="Y101" s="11"/>
      <c r="Z101" s="11"/>
      <c r="AA101" s="11"/>
      <c r="AB101" s="11"/>
    </row>
    <row r="102" spans="1:28" s="41" customFormat="1" ht="15.75">
      <c r="A102" s="14"/>
      <c r="B102" s="15"/>
      <c r="C102" s="16"/>
      <c r="D102" s="16"/>
      <c r="E102" s="15"/>
      <c r="F102" s="15"/>
      <c r="G102" s="15"/>
      <c r="H102" s="15"/>
      <c r="I102" s="15"/>
      <c r="J102" s="15"/>
      <c r="K102" s="16"/>
      <c r="L102" s="48"/>
      <c r="M102" s="17"/>
      <c r="N102" s="17"/>
      <c r="O102" s="17"/>
      <c r="P102" s="17"/>
      <c r="Q102" s="17"/>
      <c r="R102" s="20"/>
      <c r="S102" s="20"/>
      <c r="T102" s="12"/>
      <c r="U102" s="12"/>
      <c r="V102" s="11"/>
      <c r="W102" s="11"/>
      <c r="X102" s="11"/>
      <c r="Y102" s="11"/>
      <c r="Z102" s="11"/>
      <c r="AA102" s="11"/>
      <c r="AB102" s="11"/>
    </row>
    <row r="103" spans="1:28" s="41" customFormat="1" ht="15.75">
      <c r="A103" s="14"/>
      <c r="B103" s="15"/>
      <c r="C103" s="16"/>
      <c r="D103" s="16"/>
      <c r="E103" s="15"/>
      <c r="F103" s="15"/>
      <c r="G103" s="15"/>
      <c r="H103" s="15"/>
      <c r="I103" s="15"/>
      <c r="J103" s="15"/>
      <c r="K103" s="16"/>
      <c r="L103" s="48"/>
      <c r="M103" s="17"/>
      <c r="N103" s="17"/>
      <c r="O103" s="17"/>
      <c r="P103" s="17"/>
      <c r="Q103" s="17"/>
      <c r="R103" s="20"/>
      <c r="S103" s="20"/>
      <c r="T103" s="12"/>
      <c r="U103" s="12"/>
      <c r="V103" s="11"/>
      <c r="W103" s="11"/>
      <c r="X103" s="11"/>
      <c r="Y103" s="11"/>
      <c r="Z103" s="11"/>
      <c r="AA103" s="11"/>
      <c r="AB103" s="11"/>
    </row>
    <row r="104" spans="1:28" s="41" customFormat="1" ht="15.75">
      <c r="A104" s="14"/>
      <c r="B104" s="15"/>
      <c r="C104" s="16"/>
      <c r="D104" s="16"/>
      <c r="E104" s="15"/>
      <c r="F104" s="15"/>
      <c r="G104" s="15"/>
      <c r="H104" s="15"/>
      <c r="I104" s="15"/>
      <c r="J104" s="15"/>
      <c r="K104" s="16"/>
      <c r="L104" s="48"/>
      <c r="M104" s="17"/>
      <c r="N104" s="17"/>
      <c r="O104" s="17"/>
      <c r="P104" s="17"/>
      <c r="Q104" s="17"/>
      <c r="R104" s="20"/>
      <c r="S104" s="20"/>
      <c r="T104" s="12"/>
      <c r="U104" s="12"/>
      <c r="V104" s="11"/>
      <c r="W104" s="11"/>
      <c r="X104" s="11"/>
      <c r="Y104" s="11"/>
      <c r="Z104" s="11"/>
      <c r="AA104" s="11"/>
      <c r="AB104" s="11"/>
    </row>
    <row r="105" spans="1:28" s="41" customFormat="1" ht="15.75">
      <c r="A105" s="10"/>
      <c r="B105" s="18"/>
      <c r="C105" s="19"/>
      <c r="D105" s="19"/>
      <c r="E105" s="18"/>
      <c r="F105" s="18"/>
      <c r="G105" s="18"/>
      <c r="H105" s="18"/>
      <c r="I105" s="18"/>
      <c r="J105" s="18"/>
      <c r="K105" s="19"/>
      <c r="L105" s="49"/>
      <c r="M105" s="20"/>
      <c r="N105" s="20"/>
      <c r="O105" s="20"/>
      <c r="P105" s="20"/>
      <c r="Q105" s="20"/>
      <c r="R105" s="20"/>
      <c r="S105" s="20"/>
      <c r="T105" s="12"/>
      <c r="U105" s="12"/>
      <c r="V105" s="11"/>
      <c r="W105" s="11"/>
      <c r="X105" s="11"/>
      <c r="Y105" s="11"/>
      <c r="Z105" s="11"/>
      <c r="AA105" s="11"/>
      <c r="AB105" s="11"/>
    </row>
    <row r="106" spans="1:28" s="41" customFormat="1" ht="15.75">
      <c r="A106" s="10"/>
      <c r="B106" s="18"/>
      <c r="C106" s="19"/>
      <c r="D106" s="19"/>
      <c r="E106" s="18"/>
      <c r="F106" s="18"/>
      <c r="G106" s="18"/>
      <c r="H106" s="18"/>
      <c r="I106" s="18"/>
      <c r="J106" s="18"/>
      <c r="K106" s="19"/>
      <c r="L106" s="49"/>
      <c r="M106" s="20"/>
      <c r="N106" s="20"/>
      <c r="O106" s="20"/>
      <c r="P106" s="20"/>
      <c r="Q106" s="20"/>
      <c r="R106" s="20"/>
      <c r="S106" s="20"/>
      <c r="T106" s="12"/>
      <c r="U106" s="12"/>
      <c r="V106" s="11"/>
      <c r="W106" s="11"/>
      <c r="X106" s="11"/>
      <c r="Y106" s="11"/>
      <c r="Z106" s="11"/>
      <c r="AA106" s="11"/>
      <c r="AB106" s="11"/>
    </row>
    <row r="107" spans="1:28" s="41" customFormat="1" ht="15.75">
      <c r="A107" s="10"/>
      <c r="B107" s="18"/>
      <c r="C107" s="19"/>
      <c r="D107" s="19"/>
      <c r="E107" s="18"/>
      <c r="F107" s="18"/>
      <c r="G107" s="18"/>
      <c r="H107" s="18"/>
      <c r="I107" s="18"/>
      <c r="J107" s="18"/>
      <c r="K107" s="19"/>
      <c r="L107" s="49"/>
      <c r="M107" s="20"/>
      <c r="N107" s="20"/>
      <c r="O107" s="20"/>
      <c r="P107" s="20"/>
      <c r="Q107" s="20"/>
      <c r="R107" s="20"/>
      <c r="S107" s="20"/>
      <c r="T107" s="12"/>
      <c r="U107" s="21"/>
      <c r="V107" s="11"/>
      <c r="W107" s="11"/>
      <c r="X107" s="11"/>
      <c r="Y107" s="11"/>
      <c r="Z107" s="11"/>
      <c r="AA107" s="11"/>
      <c r="AB107" s="11"/>
    </row>
    <row r="108" spans="1:28" s="41" customFormat="1" ht="15.75">
      <c r="A108" s="10"/>
      <c r="B108" s="18"/>
      <c r="C108" s="19"/>
      <c r="D108" s="19"/>
      <c r="E108" s="18"/>
      <c r="F108" s="18"/>
      <c r="G108" s="18"/>
      <c r="H108" s="18"/>
      <c r="I108" s="18"/>
      <c r="J108" s="18"/>
      <c r="K108" s="19"/>
      <c r="L108" s="49"/>
      <c r="M108" s="20"/>
      <c r="N108" s="20"/>
      <c r="O108" s="20"/>
      <c r="P108" s="20"/>
      <c r="Q108" s="20"/>
      <c r="R108" s="11"/>
      <c r="S108" s="20"/>
      <c r="T108" s="12"/>
      <c r="U108" s="21"/>
      <c r="V108" s="11"/>
      <c r="W108" s="11"/>
      <c r="X108" s="11"/>
      <c r="Y108" s="11"/>
      <c r="Z108" s="11"/>
      <c r="AA108" s="11"/>
      <c r="AB108" s="11"/>
    </row>
    <row r="109" spans="1:28" s="41" customFormat="1" ht="15.75">
      <c r="A109" s="10"/>
      <c r="B109" s="18"/>
      <c r="C109" s="19"/>
      <c r="D109" s="19"/>
      <c r="E109" s="18"/>
      <c r="F109" s="18"/>
      <c r="G109" s="18"/>
      <c r="H109" s="18"/>
      <c r="I109" s="18"/>
      <c r="J109" s="18"/>
      <c r="K109" s="19"/>
      <c r="L109" s="49"/>
      <c r="M109" s="20"/>
      <c r="N109" s="20"/>
      <c r="O109" s="20"/>
      <c r="P109" s="20"/>
      <c r="Q109" s="20"/>
      <c r="R109" s="11"/>
      <c r="S109" s="20"/>
      <c r="T109" s="12"/>
      <c r="U109" s="22"/>
      <c r="V109" s="22"/>
      <c r="W109" s="11"/>
      <c r="X109" s="11"/>
      <c r="Y109" s="11"/>
      <c r="Z109" s="11"/>
      <c r="AA109" s="11"/>
      <c r="AB109" s="11"/>
    </row>
    <row r="110" spans="1:28" s="41" customFormat="1" ht="15.75">
      <c r="A110" s="10"/>
      <c r="B110" s="18"/>
      <c r="C110" s="19"/>
      <c r="D110" s="19"/>
      <c r="E110" s="18"/>
      <c r="F110" s="18"/>
      <c r="G110" s="18"/>
      <c r="H110" s="18"/>
      <c r="I110" s="18"/>
      <c r="J110" s="18"/>
      <c r="K110" s="19"/>
      <c r="L110" s="49"/>
      <c r="M110" s="20"/>
      <c r="N110" s="20"/>
      <c r="O110" s="20"/>
      <c r="P110" s="20"/>
      <c r="Q110" s="20"/>
      <c r="R110" s="11"/>
      <c r="S110" s="20"/>
      <c r="T110" s="12"/>
      <c r="U110" s="12"/>
      <c r="V110" s="12"/>
      <c r="W110" s="11"/>
      <c r="X110" s="11"/>
      <c r="Y110" s="11"/>
      <c r="Z110" s="11"/>
      <c r="AA110" s="11"/>
      <c r="AB110" s="11"/>
    </row>
    <row r="111" spans="1:28" s="41" customFormat="1" ht="15.75">
      <c r="A111" s="10"/>
      <c r="B111" s="18"/>
      <c r="C111" s="19"/>
      <c r="D111" s="19"/>
      <c r="E111" s="18"/>
      <c r="F111" s="18"/>
      <c r="G111" s="18"/>
      <c r="H111" s="18"/>
      <c r="I111" s="18"/>
      <c r="J111" s="18"/>
      <c r="K111" s="19"/>
      <c r="L111" s="49"/>
      <c r="M111" s="20"/>
      <c r="N111" s="20"/>
      <c r="O111" s="20"/>
      <c r="P111" s="20"/>
      <c r="Q111" s="20"/>
      <c r="R111" s="11"/>
      <c r="S111" s="11"/>
      <c r="T111" s="21"/>
      <c r="U111" s="12"/>
      <c r="V111" s="12"/>
      <c r="W111" s="11"/>
      <c r="X111" s="11"/>
      <c r="Y111" s="11"/>
      <c r="Z111" s="11"/>
      <c r="AA111" s="11"/>
      <c r="AB111" s="11"/>
    </row>
    <row r="112" spans="1:28" s="41" customFormat="1" ht="19.5" customHeight="1">
      <c r="A112" s="10"/>
      <c r="B112" s="18"/>
      <c r="C112" s="19"/>
      <c r="D112" s="19"/>
      <c r="E112" s="18"/>
      <c r="F112" s="18"/>
      <c r="G112" s="18"/>
      <c r="H112" s="18"/>
      <c r="I112" s="18"/>
      <c r="J112" s="18"/>
      <c r="K112" s="19"/>
      <c r="L112" s="49"/>
      <c r="M112" s="20"/>
      <c r="N112" s="20"/>
      <c r="O112" s="20"/>
      <c r="P112" s="20"/>
      <c r="Q112" s="20"/>
      <c r="R112" s="11"/>
      <c r="S112" s="11"/>
      <c r="T112" s="21"/>
      <c r="U112" s="12"/>
      <c r="V112" s="12"/>
      <c r="W112" s="11"/>
      <c r="X112" s="11"/>
      <c r="Y112" s="11"/>
      <c r="Z112" s="22"/>
      <c r="AA112" s="11"/>
      <c r="AB112" s="11"/>
    </row>
    <row r="113" spans="1:28" s="41" customFormat="1" ht="15.75">
      <c r="A113" s="10"/>
      <c r="B113" s="18"/>
      <c r="C113" s="19"/>
      <c r="D113" s="19"/>
      <c r="E113" s="18"/>
      <c r="F113" s="18"/>
      <c r="G113" s="18"/>
      <c r="H113" s="18"/>
      <c r="I113" s="18"/>
      <c r="J113" s="18"/>
      <c r="K113" s="19"/>
      <c r="L113" s="49"/>
      <c r="M113" s="20"/>
      <c r="N113" s="20"/>
      <c r="O113" s="20"/>
      <c r="P113" s="20"/>
      <c r="Q113" s="20"/>
      <c r="R113" s="11"/>
      <c r="S113" s="11"/>
      <c r="T113" s="21"/>
      <c r="U113" s="21"/>
      <c r="V113" s="11"/>
      <c r="W113" s="22"/>
      <c r="X113" s="22"/>
      <c r="Y113" s="22"/>
      <c r="Z113" s="12"/>
      <c r="AA113" s="22"/>
      <c r="AB113" s="11"/>
    </row>
    <row r="114" spans="1:28" s="41" customFormat="1" ht="15.75">
      <c r="A114" s="10"/>
      <c r="B114" s="18"/>
      <c r="C114" s="19"/>
      <c r="D114" s="19"/>
      <c r="E114" s="18"/>
      <c r="F114" s="18"/>
      <c r="G114" s="18"/>
      <c r="H114" s="18"/>
      <c r="I114" s="18"/>
      <c r="J114" s="18"/>
      <c r="K114" s="19"/>
      <c r="L114" s="49"/>
      <c r="M114" s="20"/>
      <c r="N114" s="20"/>
      <c r="O114" s="20"/>
      <c r="P114" s="20"/>
      <c r="Q114" s="20"/>
      <c r="R114" s="11"/>
      <c r="S114" s="11"/>
      <c r="T114" s="21"/>
      <c r="U114" s="21"/>
      <c r="V114" s="11"/>
      <c r="W114" s="12"/>
      <c r="X114" s="12"/>
      <c r="Y114" s="12"/>
      <c r="Z114" s="12"/>
      <c r="AA114" s="12"/>
      <c r="AB114" s="11"/>
    </row>
    <row r="115" spans="1:28" s="41" customFormat="1" ht="15.75">
      <c r="A115" s="10"/>
      <c r="B115" s="18"/>
      <c r="C115" s="19"/>
      <c r="D115" s="19"/>
      <c r="E115" s="18"/>
      <c r="F115" s="18"/>
      <c r="G115" s="18"/>
      <c r="H115" s="18"/>
      <c r="I115" s="18"/>
      <c r="J115" s="18"/>
      <c r="K115" s="19"/>
      <c r="L115" s="49"/>
      <c r="M115" s="20"/>
      <c r="N115" s="20"/>
      <c r="O115" s="20"/>
      <c r="P115" s="20"/>
      <c r="Q115" s="20"/>
      <c r="R115" s="11"/>
      <c r="S115" s="11"/>
      <c r="T115" s="21"/>
      <c r="U115" s="21"/>
      <c r="V115" s="11"/>
      <c r="W115" s="12"/>
      <c r="X115" s="12"/>
      <c r="Y115" s="12"/>
      <c r="Z115" s="12"/>
      <c r="AA115" s="12"/>
      <c r="AB115" s="11"/>
    </row>
    <row r="116" spans="1:28" s="41" customFormat="1" ht="15.75">
      <c r="A116" s="10"/>
      <c r="B116" s="18"/>
      <c r="C116" s="19"/>
      <c r="D116" s="19"/>
      <c r="E116" s="18"/>
      <c r="F116" s="18"/>
      <c r="G116" s="18"/>
      <c r="H116" s="18"/>
      <c r="I116" s="18"/>
      <c r="J116" s="18"/>
      <c r="K116" s="19"/>
      <c r="L116" s="49"/>
      <c r="M116" s="20"/>
      <c r="N116" s="20"/>
      <c r="O116" s="20"/>
      <c r="P116" s="20"/>
      <c r="Q116" s="20"/>
      <c r="R116" s="11"/>
      <c r="S116" s="11"/>
      <c r="T116" s="21"/>
      <c r="U116" s="21"/>
      <c r="V116" s="11"/>
      <c r="W116" s="12"/>
      <c r="X116" s="12"/>
      <c r="Y116" s="12"/>
      <c r="Z116" s="11"/>
      <c r="AA116" s="12"/>
      <c r="AB116" s="11"/>
    </row>
    <row r="117" spans="1:28" s="41" customFormat="1" ht="15.75">
      <c r="A117" s="10"/>
      <c r="B117" s="11"/>
      <c r="C117" s="12"/>
      <c r="D117" s="13"/>
      <c r="E117" s="12"/>
      <c r="F117" s="12"/>
      <c r="G117" s="12"/>
      <c r="H117" s="11"/>
      <c r="I117" s="11"/>
      <c r="J117" s="11"/>
      <c r="K117" s="11"/>
      <c r="L117" s="50"/>
      <c r="M117" s="11"/>
      <c r="N117" s="11"/>
      <c r="O117" s="11"/>
      <c r="P117" s="11"/>
      <c r="Q117" s="11"/>
      <c r="R117" s="11"/>
      <c r="S117" s="11"/>
      <c r="T117" s="21"/>
      <c r="U117" s="21"/>
      <c r="V117" s="11"/>
      <c r="W117" s="11"/>
      <c r="X117" s="11"/>
      <c r="Y117" s="11"/>
      <c r="Z117" s="11"/>
      <c r="AA117" s="11"/>
      <c r="AB117" s="11"/>
    </row>
    <row r="118" spans="1:28" s="41" customFormat="1" ht="15.75">
      <c r="A118" s="10"/>
      <c r="B118" s="11"/>
      <c r="C118" s="12"/>
      <c r="D118" s="13"/>
      <c r="E118" s="12"/>
      <c r="F118" s="12"/>
      <c r="G118" s="12"/>
      <c r="H118" s="11"/>
      <c r="I118" s="11"/>
      <c r="J118" s="11"/>
      <c r="K118" s="11"/>
      <c r="L118" s="50"/>
      <c r="M118" s="11"/>
      <c r="N118" s="11"/>
      <c r="O118" s="11"/>
      <c r="P118" s="11"/>
      <c r="Q118" s="11"/>
      <c r="R118" s="11"/>
      <c r="S118" s="11"/>
      <c r="T118" s="21"/>
      <c r="U118" s="21"/>
      <c r="V118" s="11"/>
      <c r="W118" s="11"/>
      <c r="X118" s="11"/>
      <c r="Y118" s="11"/>
      <c r="Z118" s="11"/>
      <c r="AA118" s="11"/>
      <c r="AB118" s="11"/>
    </row>
    <row r="119" spans="1:28" s="41" customFormat="1" ht="15.75">
      <c r="A119" s="10"/>
      <c r="B119" s="11"/>
      <c r="C119" s="12"/>
      <c r="D119" s="13"/>
      <c r="E119" s="12"/>
      <c r="F119" s="12"/>
      <c r="G119" s="12"/>
      <c r="H119" s="11"/>
      <c r="I119" s="11"/>
      <c r="J119" s="11"/>
      <c r="K119" s="11"/>
      <c r="L119" s="50"/>
      <c r="M119" s="11"/>
      <c r="N119" s="11"/>
      <c r="O119" s="11"/>
      <c r="P119" s="11"/>
      <c r="Q119" s="11"/>
      <c r="R119" s="11"/>
      <c r="S119" s="11"/>
      <c r="T119" s="21"/>
      <c r="U119" s="21"/>
      <c r="V119" s="11"/>
      <c r="W119" s="11"/>
      <c r="X119" s="11"/>
      <c r="Y119" s="11"/>
      <c r="Z119" s="11"/>
      <c r="AA119" s="11"/>
      <c r="AB119" s="11"/>
    </row>
    <row r="120" spans="1:28" s="41" customFormat="1" ht="15.75">
      <c r="A120" s="10"/>
      <c r="B120" s="11"/>
      <c r="C120" s="12"/>
      <c r="D120" s="13"/>
      <c r="E120" s="12"/>
      <c r="F120" s="12"/>
      <c r="G120" s="12"/>
      <c r="H120" s="11"/>
      <c r="I120" s="11"/>
      <c r="J120" s="11"/>
      <c r="K120" s="11"/>
      <c r="L120" s="50"/>
      <c r="M120" s="11"/>
      <c r="N120" s="11"/>
      <c r="O120" s="11"/>
      <c r="P120" s="11"/>
      <c r="Q120" s="11"/>
      <c r="R120" s="11"/>
      <c r="S120" s="11"/>
      <c r="T120" s="21"/>
      <c r="U120" s="21"/>
      <c r="V120" s="11"/>
      <c r="W120" s="11"/>
      <c r="X120" s="11"/>
      <c r="Y120" s="11"/>
      <c r="Z120" s="11"/>
      <c r="AA120" s="11"/>
      <c r="AB120" s="11"/>
    </row>
    <row r="121" spans="1:28" s="41" customFormat="1" ht="15.75">
      <c r="A121" s="10"/>
      <c r="B121" s="11"/>
      <c r="C121" s="12"/>
      <c r="D121" s="13"/>
      <c r="E121" s="12"/>
      <c r="F121" s="12"/>
      <c r="G121" s="12"/>
      <c r="H121" s="11"/>
      <c r="I121" s="11"/>
      <c r="J121" s="11"/>
      <c r="K121" s="11"/>
      <c r="L121" s="50"/>
      <c r="M121" s="11"/>
      <c r="N121" s="11"/>
      <c r="O121" s="11"/>
      <c r="P121" s="11"/>
      <c r="Q121" s="11"/>
      <c r="R121" s="11"/>
      <c r="S121" s="11"/>
      <c r="T121" s="21"/>
      <c r="U121" s="21"/>
      <c r="V121" s="11"/>
      <c r="W121" s="11"/>
      <c r="X121" s="11"/>
      <c r="Y121" s="11"/>
      <c r="Z121" s="11"/>
      <c r="AA121" s="11"/>
      <c r="AB121" s="11"/>
    </row>
    <row r="122" spans="1:28" s="41" customFormat="1" ht="15.75">
      <c r="A122" s="10"/>
      <c r="B122" s="11"/>
      <c r="C122" s="12"/>
      <c r="D122" s="13"/>
      <c r="E122" s="12"/>
      <c r="F122" s="12"/>
      <c r="G122" s="12"/>
      <c r="H122" s="11"/>
      <c r="I122" s="11"/>
      <c r="J122" s="11"/>
      <c r="K122" s="11"/>
      <c r="L122" s="50"/>
      <c r="M122" s="11"/>
      <c r="N122" s="11"/>
      <c r="O122" s="11"/>
      <c r="P122" s="11"/>
      <c r="Q122" s="11"/>
      <c r="R122" s="11"/>
      <c r="S122" s="11"/>
      <c r="T122" s="21"/>
      <c r="U122" s="21"/>
      <c r="V122" s="11"/>
      <c r="W122" s="11"/>
      <c r="X122" s="11"/>
      <c r="Y122" s="11"/>
      <c r="Z122" s="11"/>
      <c r="AA122" s="11"/>
      <c r="AB122" s="11"/>
    </row>
    <row r="123" spans="1:28" s="41" customFormat="1" ht="15.75">
      <c r="A123" s="10"/>
      <c r="B123" s="11"/>
      <c r="C123" s="12"/>
      <c r="D123" s="13"/>
      <c r="E123" s="12"/>
      <c r="F123" s="12"/>
      <c r="G123" s="12"/>
      <c r="H123" s="11"/>
      <c r="I123" s="11"/>
      <c r="J123" s="11"/>
      <c r="K123" s="11"/>
      <c r="L123" s="50"/>
      <c r="M123" s="11"/>
      <c r="N123" s="11"/>
      <c r="O123" s="11"/>
      <c r="P123" s="11"/>
      <c r="Q123" s="11"/>
      <c r="R123" s="11"/>
      <c r="S123" s="11"/>
      <c r="T123" s="21"/>
      <c r="U123" s="21"/>
      <c r="V123" s="11"/>
      <c r="W123" s="11"/>
      <c r="X123" s="11"/>
      <c r="Y123" s="11"/>
      <c r="Z123" s="11"/>
      <c r="AA123" s="11"/>
      <c r="AB123" s="11"/>
    </row>
    <row r="124" spans="1:28" s="42" customFormat="1" ht="15.75" customHeight="1">
      <c r="A124" s="10"/>
      <c r="B124" s="11"/>
      <c r="C124" s="12"/>
      <c r="D124" s="13"/>
      <c r="E124" s="12"/>
      <c r="F124" s="12"/>
      <c r="G124" s="12"/>
      <c r="H124" s="11"/>
      <c r="I124" s="11"/>
      <c r="J124" s="11"/>
      <c r="K124" s="11"/>
      <c r="L124" s="50"/>
      <c r="M124" s="11"/>
      <c r="N124" s="11"/>
      <c r="O124" s="11"/>
      <c r="P124" s="11"/>
      <c r="Q124" s="11"/>
      <c r="R124" s="11"/>
      <c r="S124" s="11"/>
      <c r="T124" s="21"/>
      <c r="U124" s="21"/>
      <c r="V124" s="11"/>
      <c r="W124" s="11"/>
      <c r="X124" s="11"/>
      <c r="Y124" s="11"/>
      <c r="Z124" s="11"/>
      <c r="AA124" s="11"/>
      <c r="AB124" s="11"/>
    </row>
    <row r="125" spans="1:28" s="37" customFormat="1" ht="15.75">
      <c r="A125" s="10"/>
      <c r="B125" s="11"/>
      <c r="C125" s="12"/>
      <c r="D125" s="13"/>
      <c r="E125" s="12"/>
      <c r="F125" s="12"/>
      <c r="G125" s="12"/>
      <c r="H125" s="11"/>
      <c r="I125" s="11"/>
      <c r="J125" s="11"/>
      <c r="K125" s="11"/>
      <c r="L125" s="50"/>
      <c r="M125" s="11"/>
      <c r="N125" s="11"/>
      <c r="O125" s="11"/>
      <c r="P125" s="11"/>
      <c r="Q125" s="11"/>
      <c r="R125" s="11"/>
      <c r="S125" s="11"/>
      <c r="T125" s="21"/>
      <c r="U125" s="21"/>
      <c r="V125" s="11"/>
      <c r="W125" s="11"/>
      <c r="X125" s="11"/>
      <c r="Y125" s="11"/>
      <c r="Z125" s="11"/>
      <c r="AA125" s="11"/>
      <c r="AB125" s="11"/>
    </row>
    <row r="126" spans="1:28" s="37" customFormat="1" ht="15.75">
      <c r="A126" s="10"/>
      <c r="B126" s="11"/>
      <c r="C126" s="12"/>
      <c r="D126" s="13"/>
      <c r="E126" s="12"/>
      <c r="F126" s="12"/>
      <c r="G126" s="12"/>
      <c r="H126" s="11"/>
      <c r="I126" s="11"/>
      <c r="J126" s="11"/>
      <c r="K126" s="11"/>
      <c r="L126" s="50"/>
      <c r="M126" s="11"/>
      <c r="N126" s="11"/>
      <c r="O126" s="11"/>
      <c r="P126" s="11"/>
      <c r="Q126" s="11"/>
      <c r="R126" s="11"/>
      <c r="S126" s="11"/>
      <c r="T126" s="21"/>
      <c r="U126" s="21"/>
      <c r="V126" s="11"/>
      <c r="W126" s="11"/>
      <c r="X126" s="11"/>
      <c r="Y126" s="11"/>
      <c r="Z126" s="11"/>
      <c r="AA126" s="11"/>
      <c r="AB126" s="11"/>
    </row>
    <row r="127" spans="1:28" s="37" customFormat="1" ht="15.75">
      <c r="A127" s="10"/>
      <c r="B127" s="11"/>
      <c r="C127" s="12"/>
      <c r="D127" s="13"/>
      <c r="E127" s="12"/>
      <c r="F127" s="12"/>
      <c r="G127" s="12"/>
      <c r="H127" s="11"/>
      <c r="I127" s="11"/>
      <c r="J127" s="11"/>
      <c r="K127" s="11"/>
      <c r="L127" s="50"/>
      <c r="M127" s="11"/>
      <c r="N127" s="11"/>
      <c r="O127" s="11"/>
      <c r="P127" s="11"/>
      <c r="Q127" s="11"/>
      <c r="R127" s="11"/>
      <c r="S127" s="11"/>
      <c r="T127" s="21"/>
      <c r="U127" s="21"/>
      <c r="V127" s="11"/>
      <c r="W127" s="11"/>
      <c r="X127" s="11"/>
      <c r="Y127" s="11"/>
      <c r="Z127" s="11"/>
      <c r="AA127" s="11"/>
      <c r="AB127" s="11"/>
    </row>
    <row r="128" spans="1:28" s="37" customFormat="1" ht="15.75">
      <c r="A128" s="10"/>
      <c r="B128" s="11"/>
      <c r="C128" s="12"/>
      <c r="D128" s="13"/>
      <c r="E128" s="12"/>
      <c r="F128" s="12"/>
      <c r="G128" s="12"/>
      <c r="H128" s="11"/>
      <c r="I128" s="11"/>
      <c r="J128" s="11"/>
      <c r="K128" s="11"/>
      <c r="L128" s="50"/>
      <c r="M128" s="11"/>
      <c r="N128" s="11"/>
      <c r="O128" s="11"/>
      <c r="P128" s="11"/>
      <c r="Q128" s="11"/>
      <c r="R128" s="11"/>
      <c r="S128" s="11"/>
      <c r="T128" s="21"/>
      <c r="U128" s="21"/>
      <c r="V128" s="11"/>
      <c r="W128" s="11"/>
      <c r="X128" s="11"/>
      <c r="Y128" s="11"/>
      <c r="Z128" s="11"/>
      <c r="AA128" s="11"/>
      <c r="AB128" s="11"/>
    </row>
    <row r="129" spans="1:28" s="37" customFormat="1" ht="15.75">
      <c r="A129" s="10"/>
      <c r="B129" s="11"/>
      <c r="C129" s="12"/>
      <c r="D129" s="13"/>
      <c r="E129" s="12"/>
      <c r="F129" s="12"/>
      <c r="G129" s="12"/>
      <c r="H129" s="11"/>
      <c r="I129" s="11"/>
      <c r="J129" s="11"/>
      <c r="K129" s="11"/>
      <c r="L129" s="50"/>
      <c r="M129" s="11"/>
      <c r="N129" s="11"/>
      <c r="O129" s="11"/>
      <c r="P129" s="11"/>
      <c r="Q129" s="11"/>
      <c r="R129" s="11"/>
      <c r="S129" s="11"/>
      <c r="T129" s="21"/>
      <c r="U129" s="21"/>
      <c r="V129" s="11"/>
      <c r="W129" s="11"/>
      <c r="X129" s="11"/>
      <c r="Y129" s="11"/>
      <c r="Z129" s="11"/>
      <c r="AA129" s="11"/>
      <c r="AB129" s="11"/>
    </row>
    <row r="130" spans="1:28" s="37" customFormat="1" ht="15.75">
      <c r="A130" s="10"/>
      <c r="B130" s="11"/>
      <c r="C130" s="12"/>
      <c r="D130" s="13"/>
      <c r="E130" s="12"/>
      <c r="F130" s="12"/>
      <c r="G130" s="12"/>
      <c r="H130" s="11"/>
      <c r="I130" s="11"/>
      <c r="J130" s="11"/>
      <c r="K130" s="11"/>
      <c r="L130" s="50"/>
      <c r="M130" s="11"/>
      <c r="N130" s="11"/>
      <c r="O130" s="11"/>
      <c r="P130" s="11"/>
      <c r="Q130" s="11"/>
      <c r="R130" s="11"/>
      <c r="S130" s="11"/>
      <c r="T130" s="21"/>
      <c r="U130" s="21"/>
      <c r="V130" s="11"/>
      <c r="W130" s="11"/>
      <c r="X130" s="11"/>
      <c r="Y130" s="11"/>
      <c r="Z130" s="11"/>
      <c r="AA130" s="11"/>
      <c r="AB130" s="11"/>
    </row>
    <row r="131" spans="1:28" s="37" customFormat="1" ht="15.75">
      <c r="A131" s="10"/>
      <c r="B131" s="11"/>
      <c r="C131" s="12"/>
      <c r="D131" s="13"/>
      <c r="E131" s="12"/>
      <c r="F131" s="12"/>
      <c r="G131" s="12"/>
      <c r="H131" s="11"/>
      <c r="I131" s="11"/>
      <c r="J131" s="11"/>
      <c r="K131" s="11"/>
      <c r="L131" s="50"/>
      <c r="M131" s="11"/>
      <c r="N131" s="11"/>
      <c r="O131" s="11"/>
      <c r="P131" s="11"/>
      <c r="Q131" s="11"/>
      <c r="R131" s="11"/>
      <c r="S131" s="11"/>
      <c r="T131" s="21"/>
      <c r="U131" s="21"/>
      <c r="V131" s="11"/>
      <c r="W131" s="11"/>
      <c r="X131" s="11"/>
      <c r="Y131" s="11"/>
      <c r="Z131" s="11"/>
      <c r="AA131" s="11"/>
      <c r="AB131" s="11"/>
    </row>
    <row r="132" spans="1:28" s="37" customFormat="1" ht="15.75">
      <c r="A132" s="10"/>
      <c r="B132" s="11"/>
      <c r="C132" s="12"/>
      <c r="D132" s="13"/>
      <c r="E132" s="12"/>
      <c r="F132" s="12"/>
      <c r="G132" s="12"/>
      <c r="H132" s="11"/>
      <c r="I132" s="11"/>
      <c r="J132" s="11"/>
      <c r="K132" s="11"/>
      <c r="L132" s="50"/>
      <c r="M132" s="11"/>
      <c r="N132" s="11"/>
      <c r="O132" s="11"/>
      <c r="P132" s="11"/>
      <c r="Q132" s="11"/>
      <c r="R132" s="11"/>
      <c r="S132" s="11"/>
      <c r="T132" s="21"/>
      <c r="U132" s="21"/>
      <c r="V132" s="11"/>
      <c r="W132" s="11"/>
      <c r="X132" s="11"/>
      <c r="Y132" s="11"/>
      <c r="Z132" s="11"/>
      <c r="AA132" s="11"/>
      <c r="AB132" s="11"/>
    </row>
    <row r="133" spans="1:28" s="37" customFormat="1" ht="15.75">
      <c r="A133" s="10"/>
      <c r="B133" s="11"/>
      <c r="C133" s="12"/>
      <c r="D133" s="13"/>
      <c r="E133" s="12"/>
      <c r="F133" s="12"/>
      <c r="G133" s="12"/>
      <c r="H133" s="11"/>
      <c r="I133" s="11"/>
      <c r="J133" s="11"/>
      <c r="K133" s="11"/>
      <c r="L133" s="50"/>
      <c r="M133" s="11"/>
      <c r="N133" s="11"/>
      <c r="O133" s="11"/>
      <c r="P133" s="11"/>
      <c r="Q133" s="11"/>
      <c r="R133" s="11"/>
      <c r="S133" s="11"/>
      <c r="T133" s="21"/>
      <c r="U133" s="21"/>
      <c r="V133" s="11"/>
      <c r="W133" s="11"/>
      <c r="X133" s="11"/>
      <c r="Y133" s="11"/>
      <c r="Z133" s="11"/>
      <c r="AA133" s="11"/>
      <c r="AB133" s="11"/>
    </row>
    <row r="134" spans="1:28" s="41" customFormat="1" ht="15.75">
      <c r="A134" s="10"/>
      <c r="B134" s="11"/>
      <c r="C134" s="12"/>
      <c r="D134" s="13"/>
      <c r="E134" s="12"/>
      <c r="F134" s="12"/>
      <c r="G134" s="12"/>
      <c r="H134" s="11"/>
      <c r="I134" s="11"/>
      <c r="J134" s="11"/>
      <c r="K134" s="11"/>
      <c r="L134" s="50"/>
      <c r="M134" s="11"/>
      <c r="N134" s="11"/>
      <c r="O134" s="11"/>
      <c r="P134" s="11"/>
      <c r="Q134" s="11"/>
      <c r="R134" s="11"/>
      <c r="S134" s="11"/>
      <c r="T134" s="21"/>
      <c r="U134" s="21"/>
      <c r="V134" s="11"/>
      <c r="W134" s="11"/>
      <c r="X134" s="11"/>
      <c r="Y134" s="11"/>
      <c r="Z134" s="11"/>
      <c r="AA134" s="11"/>
      <c r="AB134" s="11"/>
    </row>
    <row r="135" spans="1:28" s="41" customFormat="1" ht="15.75">
      <c r="A135" s="10"/>
      <c r="B135" s="11"/>
      <c r="C135" s="12"/>
      <c r="D135" s="13"/>
      <c r="E135" s="12"/>
      <c r="F135" s="12"/>
      <c r="G135" s="12"/>
      <c r="H135" s="11"/>
      <c r="I135" s="11"/>
      <c r="J135" s="11"/>
      <c r="K135" s="11"/>
      <c r="L135" s="50"/>
      <c r="M135" s="11"/>
      <c r="N135" s="11"/>
      <c r="O135" s="11"/>
      <c r="P135" s="11"/>
      <c r="Q135" s="11"/>
      <c r="R135" s="11"/>
      <c r="S135" s="11"/>
      <c r="T135" s="21"/>
      <c r="U135" s="21"/>
      <c r="V135" s="11"/>
      <c r="W135" s="11"/>
      <c r="X135" s="11"/>
      <c r="Y135" s="11"/>
      <c r="Z135" s="11"/>
      <c r="AA135" s="11"/>
      <c r="AB135" s="11"/>
    </row>
    <row r="136" spans="1:28" s="41" customFormat="1" ht="15.75">
      <c r="A136" s="10"/>
      <c r="B136" s="11"/>
      <c r="C136" s="12"/>
      <c r="D136" s="13"/>
      <c r="E136" s="12"/>
      <c r="F136" s="12"/>
      <c r="G136" s="12"/>
      <c r="H136" s="11"/>
      <c r="I136" s="11"/>
      <c r="J136" s="11"/>
      <c r="K136" s="11"/>
      <c r="L136" s="50"/>
      <c r="M136" s="11"/>
      <c r="N136" s="11"/>
      <c r="O136" s="11"/>
      <c r="P136" s="11"/>
      <c r="Q136" s="11"/>
      <c r="R136" s="11"/>
      <c r="S136" s="11"/>
      <c r="T136" s="21"/>
      <c r="U136" s="21"/>
      <c r="V136" s="11"/>
      <c r="W136" s="11"/>
      <c r="X136" s="11"/>
      <c r="Y136" s="11"/>
      <c r="Z136" s="11"/>
      <c r="AA136" s="11"/>
      <c r="AB136" s="11"/>
    </row>
    <row r="137" spans="1:28" s="41" customFormat="1" ht="15.75">
      <c r="A137" s="10"/>
      <c r="B137" s="11"/>
      <c r="C137" s="12"/>
      <c r="D137" s="13"/>
      <c r="E137" s="12"/>
      <c r="F137" s="12"/>
      <c r="G137" s="12"/>
      <c r="H137" s="11"/>
      <c r="I137" s="11"/>
      <c r="J137" s="11"/>
      <c r="K137" s="11"/>
      <c r="L137" s="50"/>
      <c r="M137" s="11"/>
      <c r="N137" s="11"/>
      <c r="O137" s="11"/>
      <c r="P137" s="11"/>
      <c r="Q137" s="11"/>
      <c r="R137" s="11"/>
      <c r="S137" s="11"/>
      <c r="T137" s="21"/>
      <c r="U137" s="21"/>
      <c r="V137" s="11"/>
      <c r="W137" s="11"/>
      <c r="X137" s="11"/>
      <c r="Y137" s="11"/>
      <c r="Z137" s="11"/>
      <c r="AA137" s="11"/>
      <c r="AB137" s="11"/>
    </row>
    <row r="138" spans="1:28" s="41" customFormat="1" ht="15.75">
      <c r="A138" s="10"/>
      <c r="B138" s="11"/>
      <c r="C138" s="12"/>
      <c r="D138" s="13"/>
      <c r="E138" s="12"/>
      <c r="F138" s="12"/>
      <c r="G138" s="12"/>
      <c r="H138" s="11"/>
      <c r="I138" s="11"/>
      <c r="J138" s="11"/>
      <c r="K138" s="11"/>
      <c r="L138" s="50"/>
      <c r="M138" s="11"/>
      <c r="N138" s="11"/>
      <c r="O138" s="11"/>
      <c r="P138" s="11"/>
      <c r="Q138" s="11"/>
      <c r="R138" s="11"/>
      <c r="S138" s="11"/>
      <c r="T138" s="21"/>
      <c r="U138" s="21"/>
      <c r="V138" s="11"/>
      <c r="W138" s="11"/>
      <c r="X138" s="11"/>
      <c r="Y138" s="11"/>
      <c r="Z138" s="11"/>
      <c r="AA138" s="11"/>
      <c r="AB138" s="11"/>
    </row>
    <row r="139" spans="1:28" s="41" customFormat="1" ht="15.75">
      <c r="A139" s="10"/>
      <c r="B139" s="11"/>
      <c r="C139" s="12"/>
      <c r="D139" s="13"/>
      <c r="E139" s="12"/>
      <c r="F139" s="12"/>
      <c r="G139" s="12"/>
      <c r="H139" s="11"/>
      <c r="I139" s="11"/>
      <c r="J139" s="11"/>
      <c r="K139" s="11"/>
      <c r="L139" s="50"/>
      <c r="M139" s="11"/>
      <c r="N139" s="11"/>
      <c r="O139" s="11"/>
      <c r="P139" s="11"/>
      <c r="Q139" s="11"/>
      <c r="R139" s="11"/>
      <c r="S139" s="11"/>
      <c r="T139" s="21"/>
      <c r="U139" s="21"/>
      <c r="V139" s="11"/>
      <c r="W139" s="11"/>
      <c r="X139" s="11"/>
      <c r="Y139" s="11"/>
      <c r="Z139" s="11"/>
      <c r="AA139" s="11"/>
      <c r="AB139" s="11"/>
    </row>
    <row r="140" spans="1:28" s="41" customFormat="1" ht="15.75">
      <c r="A140" s="10"/>
      <c r="B140" s="11"/>
      <c r="C140" s="12"/>
      <c r="D140" s="13"/>
      <c r="E140" s="12"/>
      <c r="F140" s="12"/>
      <c r="G140" s="12"/>
      <c r="H140" s="11"/>
      <c r="I140" s="11"/>
      <c r="J140" s="11"/>
      <c r="K140" s="11"/>
      <c r="L140" s="50"/>
      <c r="M140" s="11"/>
      <c r="N140" s="11"/>
      <c r="O140" s="11"/>
      <c r="P140" s="11"/>
      <c r="Q140" s="11"/>
      <c r="R140" s="11"/>
      <c r="S140" s="11"/>
      <c r="T140" s="21"/>
      <c r="U140" s="21"/>
      <c r="V140" s="11"/>
      <c r="W140" s="11"/>
      <c r="X140" s="11"/>
      <c r="Y140" s="11"/>
      <c r="Z140" s="11"/>
      <c r="AA140" s="11"/>
      <c r="AB140" s="11"/>
    </row>
    <row r="141" spans="1:28" s="41" customFormat="1" ht="15.75">
      <c r="A141" s="10"/>
      <c r="B141" s="11"/>
      <c r="C141" s="12"/>
      <c r="D141" s="13"/>
      <c r="E141" s="12"/>
      <c r="F141" s="12"/>
      <c r="G141" s="12"/>
      <c r="H141" s="11"/>
      <c r="I141" s="11"/>
      <c r="J141" s="11"/>
      <c r="K141" s="11"/>
      <c r="L141" s="50"/>
      <c r="M141" s="11"/>
      <c r="N141" s="11"/>
      <c r="O141" s="11"/>
      <c r="P141" s="11"/>
      <c r="Q141" s="11"/>
      <c r="R141" s="11"/>
      <c r="S141" s="11"/>
      <c r="T141" s="21"/>
      <c r="U141" s="21"/>
      <c r="V141" s="11"/>
      <c r="W141" s="11"/>
      <c r="X141" s="11"/>
      <c r="Y141" s="11"/>
      <c r="Z141" s="11"/>
      <c r="AA141" s="11"/>
      <c r="AB141" s="11"/>
    </row>
    <row r="142" spans="1:28" s="41" customFormat="1" ht="15.75">
      <c r="A142" s="10"/>
      <c r="B142" s="11"/>
      <c r="C142" s="12"/>
      <c r="D142" s="13"/>
      <c r="E142" s="12"/>
      <c r="F142" s="12"/>
      <c r="G142" s="12"/>
      <c r="H142" s="11"/>
      <c r="I142" s="11"/>
      <c r="J142" s="11"/>
      <c r="K142" s="11"/>
      <c r="L142" s="50"/>
      <c r="M142" s="11"/>
      <c r="N142" s="11"/>
      <c r="O142" s="11"/>
      <c r="P142" s="11"/>
      <c r="Q142" s="11"/>
      <c r="R142" s="11"/>
      <c r="S142" s="11"/>
      <c r="T142" s="21"/>
      <c r="U142" s="21"/>
      <c r="V142" s="11"/>
      <c r="W142" s="11"/>
      <c r="X142" s="11"/>
      <c r="Y142" s="11"/>
      <c r="Z142" s="11"/>
      <c r="AA142" s="11"/>
      <c r="AB142" s="11"/>
    </row>
    <row r="143" spans="1:28" s="41" customFormat="1" ht="15.75">
      <c r="A143" s="10"/>
      <c r="B143" s="11"/>
      <c r="C143" s="12"/>
      <c r="D143" s="13"/>
      <c r="E143" s="12"/>
      <c r="F143" s="12"/>
      <c r="G143" s="12"/>
      <c r="H143" s="11"/>
      <c r="I143" s="11"/>
      <c r="J143" s="11"/>
      <c r="K143" s="11"/>
      <c r="L143" s="50"/>
      <c r="M143" s="11"/>
      <c r="N143" s="11"/>
      <c r="O143" s="11"/>
      <c r="P143" s="11"/>
      <c r="Q143" s="11"/>
      <c r="R143" s="11"/>
      <c r="S143" s="11"/>
      <c r="T143" s="21"/>
      <c r="U143" s="21"/>
      <c r="V143" s="11"/>
      <c r="W143" s="11"/>
      <c r="X143" s="11"/>
      <c r="Y143" s="11"/>
      <c r="Z143" s="11"/>
      <c r="AA143" s="11"/>
      <c r="AB143" s="11"/>
    </row>
    <row r="144" spans="1:28" s="41" customFormat="1" ht="15.75">
      <c r="A144" s="10"/>
      <c r="B144" s="11"/>
      <c r="C144" s="12"/>
      <c r="D144" s="13"/>
      <c r="E144" s="12"/>
      <c r="F144" s="12"/>
      <c r="G144" s="12"/>
      <c r="H144" s="11"/>
      <c r="I144" s="11"/>
      <c r="J144" s="11"/>
      <c r="K144" s="11"/>
      <c r="L144" s="50"/>
      <c r="M144" s="11"/>
      <c r="N144" s="11"/>
      <c r="O144" s="11"/>
      <c r="P144" s="11"/>
      <c r="Q144" s="11"/>
      <c r="R144" s="11"/>
      <c r="S144" s="11"/>
      <c r="T144" s="21"/>
      <c r="U144" s="21"/>
      <c r="V144" s="11"/>
      <c r="W144" s="11"/>
      <c r="X144" s="11"/>
      <c r="Y144" s="11"/>
      <c r="Z144" s="11"/>
      <c r="AA144" s="11"/>
      <c r="AB144" s="11"/>
    </row>
    <row r="145" spans="1:28" s="41" customFormat="1" ht="15.75">
      <c r="A145" s="10"/>
      <c r="B145" s="11"/>
      <c r="C145" s="12"/>
      <c r="D145" s="13"/>
      <c r="E145" s="12"/>
      <c r="F145" s="12"/>
      <c r="G145" s="12"/>
      <c r="H145" s="11"/>
      <c r="I145" s="11"/>
      <c r="J145" s="11"/>
      <c r="K145" s="11"/>
      <c r="L145" s="50"/>
      <c r="M145" s="11"/>
      <c r="N145" s="11"/>
      <c r="O145" s="11"/>
      <c r="P145" s="11"/>
      <c r="Q145" s="11"/>
      <c r="R145" s="11"/>
      <c r="S145" s="11"/>
      <c r="T145" s="21"/>
      <c r="U145" s="21"/>
      <c r="V145" s="11"/>
      <c r="W145" s="11"/>
      <c r="X145" s="11"/>
      <c r="Y145" s="11"/>
      <c r="Z145" s="11"/>
      <c r="AA145" s="11"/>
      <c r="AB145" s="11"/>
    </row>
    <row r="146" spans="1:28" s="43" customFormat="1" ht="15.75">
      <c r="A146" s="10"/>
      <c r="B146" s="11"/>
      <c r="C146" s="12"/>
      <c r="D146" s="13"/>
      <c r="E146" s="12"/>
      <c r="F146" s="12"/>
      <c r="G146" s="12"/>
      <c r="H146" s="11"/>
      <c r="I146" s="11"/>
      <c r="J146" s="11"/>
      <c r="K146" s="11"/>
      <c r="L146" s="50"/>
      <c r="M146" s="11"/>
      <c r="N146" s="11"/>
      <c r="O146" s="11"/>
      <c r="P146" s="11"/>
      <c r="Q146" s="11"/>
      <c r="R146" s="11"/>
      <c r="S146" s="11"/>
      <c r="T146" s="21"/>
      <c r="U146" s="21"/>
      <c r="V146" s="11"/>
      <c r="W146" s="11"/>
      <c r="X146" s="11"/>
      <c r="Y146" s="11"/>
      <c r="Z146" s="11"/>
      <c r="AA146" s="11"/>
      <c r="AB146" s="11"/>
    </row>
    <row r="147" spans="1:28" s="37" customFormat="1" ht="15.75">
      <c r="A147" s="10"/>
      <c r="B147" s="11"/>
      <c r="C147" s="12"/>
      <c r="D147" s="13"/>
      <c r="E147" s="12"/>
      <c r="F147" s="12"/>
      <c r="G147" s="12"/>
      <c r="H147" s="11"/>
      <c r="I147" s="11"/>
      <c r="J147" s="11"/>
      <c r="K147" s="11"/>
      <c r="L147" s="50"/>
      <c r="M147" s="11"/>
      <c r="N147" s="11"/>
      <c r="O147" s="11"/>
      <c r="P147" s="11"/>
      <c r="Q147" s="11"/>
      <c r="R147" s="11"/>
      <c r="S147" s="11"/>
      <c r="T147" s="21"/>
      <c r="U147" s="21"/>
      <c r="V147" s="11"/>
      <c r="W147" s="11"/>
      <c r="X147" s="11"/>
      <c r="Y147" s="11"/>
      <c r="Z147" s="11"/>
      <c r="AA147" s="11"/>
      <c r="AB147" s="11"/>
    </row>
    <row r="148" spans="1:28" s="37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50"/>
      <c r="M148" s="11"/>
      <c r="N148" s="11"/>
      <c r="O148" s="11"/>
      <c r="P148" s="11"/>
      <c r="Q148" s="11"/>
      <c r="R148" s="11"/>
      <c r="S148" s="11"/>
      <c r="T148" s="21"/>
      <c r="U148" s="21"/>
      <c r="V148" s="11"/>
      <c r="W148" s="11"/>
      <c r="X148" s="11"/>
      <c r="Y148" s="11"/>
      <c r="Z148" s="11"/>
      <c r="AA148" s="11"/>
      <c r="AB148" s="11"/>
    </row>
    <row r="149" spans="1:28" s="37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50"/>
      <c r="M149" s="11"/>
      <c r="N149" s="11"/>
      <c r="O149" s="11"/>
      <c r="P149" s="11"/>
      <c r="Q149" s="11"/>
      <c r="R149" s="11"/>
      <c r="S149" s="11"/>
      <c r="T149" s="21"/>
      <c r="U149" s="21"/>
      <c r="V149" s="11"/>
      <c r="W149" s="11"/>
      <c r="X149" s="11"/>
      <c r="Y149" s="11"/>
      <c r="Z149" s="11"/>
      <c r="AA149" s="11"/>
      <c r="AB149" s="11"/>
    </row>
    <row r="150" spans="1:28" s="37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50"/>
      <c r="M150" s="11"/>
      <c r="N150" s="11"/>
      <c r="O150" s="11"/>
      <c r="P150" s="11"/>
      <c r="Q150" s="11"/>
      <c r="R150" s="11"/>
      <c r="S150" s="11"/>
      <c r="T150" s="21"/>
      <c r="U150" s="21"/>
      <c r="V150" s="11"/>
      <c r="W150" s="11"/>
      <c r="X150" s="11"/>
      <c r="Y150" s="11"/>
      <c r="Z150" s="11"/>
      <c r="AA150" s="11"/>
      <c r="AB150" s="11"/>
    </row>
    <row r="151" spans="1:28" s="37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50"/>
      <c r="M151" s="11"/>
      <c r="N151" s="11"/>
      <c r="O151" s="11"/>
      <c r="P151" s="11"/>
      <c r="Q151" s="11"/>
      <c r="R151" s="11"/>
      <c r="S151" s="11"/>
      <c r="T151" s="21"/>
      <c r="U151" s="21"/>
      <c r="V151" s="11"/>
      <c r="W151" s="11"/>
      <c r="X151" s="11"/>
      <c r="Y151" s="11"/>
      <c r="Z151" s="11"/>
      <c r="AA151" s="11"/>
      <c r="AB151" s="11"/>
    </row>
    <row r="152" spans="1:28" s="37" customFormat="1" ht="15.75">
      <c r="A152" s="10"/>
      <c r="B152" s="11"/>
      <c r="C152" s="12"/>
      <c r="D152" s="13"/>
      <c r="E152" s="12"/>
      <c r="F152" s="12"/>
      <c r="G152" s="12"/>
      <c r="H152" s="11"/>
      <c r="I152" s="11"/>
      <c r="J152" s="11"/>
      <c r="K152" s="11"/>
      <c r="L152" s="50"/>
      <c r="M152" s="11"/>
      <c r="N152" s="11"/>
      <c r="O152" s="11"/>
      <c r="P152" s="11"/>
      <c r="Q152" s="11"/>
      <c r="R152" s="11"/>
      <c r="S152" s="11"/>
      <c r="T152" s="21"/>
      <c r="U152" s="21"/>
      <c r="V152" s="11"/>
      <c r="W152" s="11"/>
      <c r="X152" s="11"/>
      <c r="Y152" s="11"/>
      <c r="Z152" s="11"/>
      <c r="AA152" s="11"/>
      <c r="AB152" s="11"/>
    </row>
    <row r="153" spans="1:28" s="37" customFormat="1" ht="18.75" customHeight="1">
      <c r="A153" s="10"/>
      <c r="B153" s="11"/>
      <c r="C153" s="12"/>
      <c r="D153" s="13"/>
      <c r="E153" s="12"/>
      <c r="F153" s="12"/>
      <c r="G153" s="12"/>
      <c r="H153" s="11"/>
      <c r="I153" s="11"/>
      <c r="J153" s="11"/>
      <c r="K153" s="11"/>
      <c r="L153" s="50"/>
      <c r="M153" s="11"/>
      <c r="N153" s="11"/>
      <c r="O153" s="11"/>
      <c r="P153" s="11"/>
      <c r="Q153" s="11"/>
      <c r="R153" s="11"/>
      <c r="S153" s="11"/>
      <c r="T153" s="21"/>
      <c r="U153" s="21"/>
      <c r="V153" s="11"/>
      <c r="W153" s="11"/>
      <c r="X153" s="11"/>
      <c r="Y153" s="11"/>
      <c r="Z153" s="11"/>
      <c r="AA153" s="11"/>
      <c r="AB153" s="11"/>
    </row>
    <row r="154" spans="1:28" s="37" customFormat="1" ht="15.75">
      <c r="A154" s="10"/>
      <c r="B154" s="11"/>
      <c r="C154" s="12"/>
      <c r="D154" s="13"/>
      <c r="E154" s="12"/>
      <c r="F154" s="12"/>
      <c r="G154" s="12"/>
      <c r="H154" s="11"/>
      <c r="I154" s="11"/>
      <c r="J154" s="11"/>
      <c r="K154" s="11"/>
      <c r="L154" s="50"/>
      <c r="M154" s="11"/>
      <c r="N154" s="11"/>
      <c r="O154" s="11"/>
      <c r="P154" s="11"/>
      <c r="Q154" s="11"/>
      <c r="R154" s="11"/>
      <c r="S154" s="11"/>
      <c r="T154" s="21"/>
      <c r="U154" s="21"/>
      <c r="V154" s="11"/>
      <c r="W154" s="11"/>
      <c r="X154" s="11"/>
      <c r="Y154" s="11"/>
      <c r="Z154" s="11"/>
      <c r="AA154" s="11"/>
      <c r="AB154" s="11"/>
    </row>
    <row r="155" spans="1:28" s="37" customFormat="1" ht="15.75">
      <c r="A155" s="10"/>
      <c r="B155" s="11"/>
      <c r="C155" s="12"/>
      <c r="D155" s="13"/>
      <c r="E155" s="12"/>
      <c r="F155" s="12"/>
      <c r="G155" s="12"/>
      <c r="H155" s="11"/>
      <c r="I155" s="11"/>
      <c r="J155" s="11"/>
      <c r="K155" s="11"/>
      <c r="L155" s="50"/>
      <c r="M155" s="11"/>
      <c r="N155" s="11"/>
      <c r="O155" s="11"/>
      <c r="P155" s="11"/>
      <c r="Q155" s="11"/>
      <c r="R155" s="11"/>
      <c r="S155" s="11"/>
      <c r="T155" s="21"/>
      <c r="U155" s="21"/>
      <c r="V155" s="11"/>
      <c r="W155" s="11"/>
      <c r="X155" s="11"/>
      <c r="Y155" s="11"/>
      <c r="Z155" s="11"/>
      <c r="AA155" s="11"/>
      <c r="AB155" s="11"/>
    </row>
    <row r="156" spans="1:28" s="37" customFormat="1" ht="15.75">
      <c r="A156" s="10"/>
      <c r="B156" s="11"/>
      <c r="C156" s="12"/>
      <c r="D156" s="13"/>
      <c r="E156" s="12"/>
      <c r="F156" s="12"/>
      <c r="G156" s="12"/>
      <c r="H156" s="11"/>
      <c r="I156" s="11"/>
      <c r="J156" s="11"/>
      <c r="K156" s="11"/>
      <c r="L156" s="50"/>
      <c r="M156" s="11"/>
      <c r="N156" s="11"/>
      <c r="O156" s="11"/>
      <c r="P156" s="11"/>
      <c r="Q156" s="11"/>
      <c r="R156" s="11"/>
      <c r="S156" s="11"/>
      <c r="T156" s="21"/>
      <c r="U156" s="21"/>
      <c r="V156" s="11"/>
      <c r="W156" s="11"/>
      <c r="X156" s="11"/>
      <c r="Y156" s="11"/>
      <c r="Z156" s="11"/>
      <c r="AA156" s="11"/>
      <c r="AB156" s="11"/>
    </row>
    <row r="157" spans="1:28" s="37" customFormat="1" ht="15.75">
      <c r="A157" s="10"/>
      <c r="B157" s="11"/>
      <c r="C157" s="12"/>
      <c r="D157" s="13"/>
      <c r="E157" s="12"/>
      <c r="F157" s="12"/>
      <c r="G157" s="12"/>
      <c r="H157" s="11"/>
      <c r="I157" s="11"/>
      <c r="J157" s="11"/>
      <c r="K157" s="11"/>
      <c r="L157" s="50"/>
      <c r="M157" s="11"/>
      <c r="N157" s="11"/>
      <c r="O157" s="11"/>
      <c r="P157" s="11"/>
      <c r="Q157" s="11"/>
      <c r="R157" s="11"/>
      <c r="S157" s="11"/>
      <c r="T157" s="21"/>
      <c r="U157" s="21"/>
      <c r="V157" s="11"/>
      <c r="W157" s="11"/>
      <c r="X157" s="11"/>
      <c r="Y157" s="11"/>
      <c r="Z157" s="11"/>
      <c r="AA157" s="11"/>
      <c r="AB157" s="11"/>
    </row>
    <row r="158" spans="1:28" s="37" customFormat="1" ht="15.75">
      <c r="A158" s="10"/>
      <c r="B158" s="11"/>
      <c r="C158" s="12"/>
      <c r="D158" s="13"/>
      <c r="E158" s="12"/>
      <c r="F158" s="12"/>
      <c r="G158" s="12"/>
      <c r="H158" s="11"/>
      <c r="I158" s="11"/>
      <c r="J158" s="11"/>
      <c r="K158" s="11"/>
      <c r="L158" s="50"/>
      <c r="M158" s="11"/>
      <c r="N158" s="11"/>
      <c r="O158" s="11"/>
      <c r="P158" s="11"/>
      <c r="Q158" s="11"/>
      <c r="R158" s="11"/>
      <c r="S158" s="11"/>
      <c r="T158" s="21"/>
      <c r="U158" s="21"/>
      <c r="V158" s="11"/>
      <c r="W158" s="11"/>
      <c r="X158" s="11"/>
      <c r="Y158" s="11"/>
      <c r="Z158" s="11"/>
      <c r="AA158" s="11"/>
      <c r="AB158" s="11"/>
    </row>
    <row r="159" spans="1:28" s="37" customFormat="1" ht="15.75">
      <c r="A159" s="10"/>
      <c r="B159" s="11"/>
      <c r="C159" s="12"/>
      <c r="D159" s="13"/>
      <c r="E159" s="12"/>
      <c r="F159" s="12"/>
      <c r="G159" s="12"/>
      <c r="H159" s="11"/>
      <c r="I159" s="11"/>
      <c r="J159" s="11"/>
      <c r="K159" s="11"/>
      <c r="L159" s="50"/>
      <c r="M159" s="11"/>
      <c r="N159" s="11"/>
      <c r="O159" s="11"/>
      <c r="P159" s="11"/>
      <c r="Q159" s="11"/>
      <c r="R159" s="11"/>
      <c r="S159" s="11"/>
      <c r="T159" s="21"/>
      <c r="U159" s="21"/>
      <c r="V159" s="11"/>
      <c r="W159" s="11"/>
      <c r="X159" s="11"/>
      <c r="Y159" s="11"/>
      <c r="Z159" s="11"/>
      <c r="AA159" s="11"/>
      <c r="AB159" s="11"/>
    </row>
  </sheetData>
  <sheetProtection/>
  <mergeCells count="114">
    <mergeCell ref="O49:P49"/>
    <mergeCell ref="O50:P50"/>
    <mergeCell ref="O51:P51"/>
    <mergeCell ref="O52:P52"/>
    <mergeCell ref="O64:P64"/>
    <mergeCell ref="O65:P65"/>
    <mergeCell ref="O53:P53"/>
    <mergeCell ref="O57:P57"/>
    <mergeCell ref="O58:P58"/>
    <mergeCell ref="O59:P59"/>
    <mergeCell ref="O62:P62"/>
    <mergeCell ref="O63:P63"/>
    <mergeCell ref="A56:Q56"/>
    <mergeCell ref="A59:B59"/>
    <mergeCell ref="O41:P41"/>
    <mergeCell ref="O42:P42"/>
    <mergeCell ref="O43:P43"/>
    <mergeCell ref="O44:P44"/>
    <mergeCell ref="O47:P47"/>
    <mergeCell ref="O48:P48"/>
    <mergeCell ref="O35:P35"/>
    <mergeCell ref="O36:P36"/>
    <mergeCell ref="O37:P37"/>
    <mergeCell ref="O38:P38"/>
    <mergeCell ref="O39:P39"/>
    <mergeCell ref="O40:P40"/>
    <mergeCell ref="O23:P23"/>
    <mergeCell ref="O25:P25"/>
    <mergeCell ref="O26:P26"/>
    <mergeCell ref="O29:P29"/>
    <mergeCell ref="O30:P30"/>
    <mergeCell ref="O34:P34"/>
    <mergeCell ref="O17:P17"/>
    <mergeCell ref="O18:P18"/>
    <mergeCell ref="O19:P19"/>
    <mergeCell ref="O20:P20"/>
    <mergeCell ref="O21:P21"/>
    <mergeCell ref="O22:P22"/>
    <mergeCell ref="O8:P8"/>
    <mergeCell ref="O11:P11"/>
    <mergeCell ref="O12:P12"/>
    <mergeCell ref="O13:P13"/>
    <mergeCell ref="O14:P14"/>
    <mergeCell ref="O15:P15"/>
    <mergeCell ref="N90:P90"/>
    <mergeCell ref="A67:Q67"/>
    <mergeCell ref="A75:Q75"/>
    <mergeCell ref="A84:E84"/>
    <mergeCell ref="A85:M85"/>
    <mergeCell ref="A74:B74"/>
    <mergeCell ref="A88:M88"/>
    <mergeCell ref="A89:M89"/>
    <mergeCell ref="N89:P89"/>
    <mergeCell ref="A86:M86"/>
    <mergeCell ref="A71:B71"/>
    <mergeCell ref="A53:B53"/>
    <mergeCell ref="A66:B66"/>
    <mergeCell ref="A60:Q60"/>
    <mergeCell ref="A61:Q61"/>
    <mergeCell ref="A80:M80"/>
    <mergeCell ref="A79:M79"/>
    <mergeCell ref="A78:M78"/>
    <mergeCell ref="A77:M77"/>
    <mergeCell ref="O66:P66"/>
    <mergeCell ref="A1:U1"/>
    <mergeCell ref="B2:B7"/>
    <mergeCell ref="G2:G7"/>
    <mergeCell ref="N6:Q6"/>
    <mergeCell ref="A2:A7"/>
    <mergeCell ref="K5:K7"/>
    <mergeCell ref="M3:M7"/>
    <mergeCell ref="N4:P4"/>
    <mergeCell ref="C3:C7"/>
    <mergeCell ref="H2:M2"/>
    <mergeCell ref="C2:F2"/>
    <mergeCell ref="I4:I7"/>
    <mergeCell ref="H3:H7"/>
    <mergeCell ref="I3:L3"/>
    <mergeCell ref="J4:L4"/>
    <mergeCell ref="E3:F3"/>
    <mergeCell ref="J5:J7"/>
    <mergeCell ref="E4:E7"/>
    <mergeCell ref="F4:F7"/>
    <mergeCell ref="D3:D7"/>
    <mergeCell ref="L5:L7"/>
    <mergeCell ref="A46:Q46"/>
    <mergeCell ref="A15:B15"/>
    <mergeCell ref="A9:Q9"/>
    <mergeCell ref="A28:Q28"/>
    <mergeCell ref="A30:B30"/>
    <mergeCell ref="A44:B44"/>
    <mergeCell ref="A33:Q33"/>
    <mergeCell ref="O5:P5"/>
    <mergeCell ref="O7:P7"/>
    <mergeCell ref="N2:AB3"/>
    <mergeCell ref="A10:Q10"/>
    <mergeCell ref="A16:Q16"/>
    <mergeCell ref="A68:Q68"/>
    <mergeCell ref="A76:E76"/>
    <mergeCell ref="H96:M96"/>
    <mergeCell ref="H94:M94"/>
    <mergeCell ref="H95:M95"/>
    <mergeCell ref="H93:M93"/>
    <mergeCell ref="A87:M87"/>
    <mergeCell ref="A72:Q72"/>
    <mergeCell ref="N82:P82"/>
    <mergeCell ref="A24:Q24"/>
    <mergeCell ref="A23:B23"/>
    <mergeCell ref="A31:Q31"/>
    <mergeCell ref="A32:Q32"/>
    <mergeCell ref="A81:M81"/>
    <mergeCell ref="A55:Q55"/>
    <mergeCell ref="A26:B26"/>
    <mergeCell ref="N81:P81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4" r:id="rId1"/>
  <rowBreaks count="1" manualBreakCount="1">
    <brk id="42" max="26" man="1"/>
  </rowBreaks>
  <ignoredErrors>
    <ignoredError sqref="A29 A62:A63" twoDigitTextYear="1"/>
    <ignoredError sqref="G53:H53 K53 M53 G63" unlockedFormula="1"/>
    <ignoredError sqref="H63" formula="1" unlockedFormula="1"/>
    <ignoredError sqref="A69:A70 A7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90"/>
  <sheetViews>
    <sheetView tabSelected="1" view="pageBreakPreview" zoomScale="91" zoomScaleNormal="50" zoomScaleSheetLayoutView="91" zoomScalePageLayoutView="0" workbookViewId="0" topLeftCell="A112">
      <selection activeCell="E123" sqref="E123"/>
    </sheetView>
  </sheetViews>
  <sheetFormatPr defaultColWidth="9.00390625" defaultRowHeight="12.75"/>
  <cols>
    <col min="1" max="1" width="9.375" style="10" customWidth="1"/>
    <col min="2" max="2" width="35.00390625" style="11" customWidth="1"/>
    <col min="3" max="3" width="6.875" style="12" customWidth="1"/>
    <col min="4" max="4" width="6.625" style="13" customWidth="1"/>
    <col min="5" max="5" width="6.25390625" style="12" customWidth="1"/>
    <col min="6" max="6" width="6.375" style="12" customWidth="1"/>
    <col min="7" max="7" width="6.25390625" style="12" customWidth="1"/>
    <col min="8" max="8" width="8.75390625" style="11" customWidth="1"/>
    <col min="9" max="9" width="7.75390625" style="11" customWidth="1"/>
    <col min="10" max="10" width="7.125" style="11" customWidth="1"/>
    <col min="11" max="11" width="5.75390625" style="11" customWidth="1"/>
    <col min="12" max="12" width="6.125" style="50" customWidth="1"/>
    <col min="13" max="13" width="8.75390625" style="11" customWidth="1"/>
    <col min="14" max="14" width="12.75390625" style="11" customWidth="1"/>
    <col min="15" max="15" width="5.125" style="11" customWidth="1"/>
    <col min="16" max="16" width="6.125" style="11" customWidth="1"/>
    <col min="17" max="17" width="10.00390625" style="11" bestFit="1" customWidth="1"/>
    <col min="18" max="18" width="6.25390625" style="11" hidden="1" customWidth="1"/>
    <col min="19" max="19" width="7.75390625" style="11" hidden="1" customWidth="1"/>
    <col min="20" max="20" width="7.75390625" style="21" hidden="1" customWidth="1"/>
    <col min="21" max="21" width="6.625" style="21" hidden="1" customWidth="1"/>
    <col min="22" max="22" width="8.625" style="11" hidden="1" customWidth="1"/>
    <col min="23" max="24" width="7.00390625" style="11" hidden="1" customWidth="1"/>
    <col min="25" max="25" width="8.375" style="11" hidden="1" customWidth="1"/>
    <col min="26" max="26" width="7.125" style="11" hidden="1" customWidth="1"/>
    <col min="27" max="27" width="7.75390625" style="11" hidden="1" customWidth="1"/>
    <col min="28" max="28" width="5.125" style="11" hidden="1" customWidth="1"/>
    <col min="29" max="46" width="0" style="11" hidden="1" customWidth="1"/>
    <col min="47" max="16384" width="9.125" style="11" customWidth="1"/>
  </cols>
  <sheetData>
    <row r="1" spans="1:28" s="37" customFormat="1" ht="19.5" thickBot="1">
      <c r="A1" s="1017" t="s">
        <v>190</v>
      </c>
      <c r="B1" s="1018"/>
      <c r="C1" s="1018"/>
      <c r="D1" s="1018"/>
      <c r="E1" s="1018"/>
      <c r="F1" s="1018"/>
      <c r="G1" s="1018"/>
      <c r="H1" s="1018"/>
      <c r="I1" s="1018"/>
      <c r="J1" s="1018"/>
      <c r="K1" s="1018"/>
      <c r="L1" s="1018"/>
      <c r="M1" s="1018"/>
      <c r="N1" s="1018"/>
      <c r="O1" s="1018"/>
      <c r="P1" s="1018"/>
      <c r="Q1" s="1018"/>
      <c r="R1" s="1018"/>
      <c r="S1" s="1018"/>
      <c r="T1" s="1018"/>
      <c r="U1" s="1019"/>
      <c r="AB1" s="101"/>
    </row>
    <row r="2" spans="1:28" s="37" customFormat="1" ht="25.5" customHeight="1">
      <c r="A2" s="1028" t="s">
        <v>26</v>
      </c>
      <c r="B2" s="1020" t="s">
        <v>81</v>
      </c>
      <c r="C2" s="1000" t="s">
        <v>220</v>
      </c>
      <c r="D2" s="1001"/>
      <c r="E2" s="1001"/>
      <c r="F2" s="1002"/>
      <c r="G2" s="1023" t="s">
        <v>87</v>
      </c>
      <c r="H2" s="1036" t="s">
        <v>75</v>
      </c>
      <c r="I2" s="1037"/>
      <c r="J2" s="1037"/>
      <c r="K2" s="1037"/>
      <c r="L2" s="1037"/>
      <c r="M2" s="1038"/>
      <c r="N2" s="963" t="s">
        <v>218</v>
      </c>
      <c r="O2" s="964"/>
      <c r="P2" s="964"/>
      <c r="Q2" s="964"/>
      <c r="R2" s="964"/>
      <c r="S2" s="964"/>
      <c r="T2" s="964"/>
      <c r="U2" s="964"/>
      <c r="V2" s="964"/>
      <c r="W2" s="964"/>
      <c r="X2" s="964"/>
      <c r="Y2" s="964"/>
      <c r="Z2" s="964"/>
      <c r="AA2" s="964"/>
      <c r="AB2" s="965"/>
    </row>
    <row r="3" spans="1:28" s="37" customFormat="1" ht="24.75" customHeight="1">
      <c r="A3" s="1029"/>
      <c r="B3" s="1021"/>
      <c r="C3" s="1006" t="s">
        <v>71</v>
      </c>
      <c r="D3" s="1004" t="s">
        <v>72</v>
      </c>
      <c r="E3" s="1008" t="s">
        <v>70</v>
      </c>
      <c r="F3" s="1010"/>
      <c r="G3" s="1024"/>
      <c r="H3" s="1005" t="s">
        <v>76</v>
      </c>
      <c r="I3" s="1007" t="s">
        <v>78</v>
      </c>
      <c r="J3" s="1007"/>
      <c r="K3" s="1007"/>
      <c r="L3" s="1007"/>
      <c r="M3" s="1032" t="s">
        <v>79</v>
      </c>
      <c r="N3" s="966"/>
      <c r="O3" s="967"/>
      <c r="P3" s="967"/>
      <c r="Q3" s="967"/>
      <c r="R3" s="967"/>
      <c r="S3" s="967"/>
      <c r="T3" s="967"/>
      <c r="U3" s="967"/>
      <c r="V3" s="967"/>
      <c r="W3" s="967"/>
      <c r="X3" s="967"/>
      <c r="Y3" s="967"/>
      <c r="Z3" s="967"/>
      <c r="AA3" s="967"/>
      <c r="AB3" s="968"/>
    </row>
    <row r="4" spans="1:28" s="37" customFormat="1" ht="18" customHeight="1">
      <c r="A4" s="1029"/>
      <c r="B4" s="1021"/>
      <c r="C4" s="1034"/>
      <c r="D4" s="1015"/>
      <c r="E4" s="1004" t="s">
        <v>73</v>
      </c>
      <c r="F4" s="1012" t="s">
        <v>74</v>
      </c>
      <c r="G4" s="1024"/>
      <c r="H4" s="1005"/>
      <c r="I4" s="1003" t="s">
        <v>77</v>
      </c>
      <c r="J4" s="1008" t="s">
        <v>80</v>
      </c>
      <c r="K4" s="1009"/>
      <c r="L4" s="918"/>
      <c r="M4" s="1032"/>
      <c r="N4" s="1033" t="s">
        <v>88</v>
      </c>
      <c r="O4" s="1136"/>
      <c r="P4" s="1137"/>
      <c r="Q4" s="111" t="s">
        <v>119</v>
      </c>
      <c r="R4" s="112"/>
      <c r="AB4" s="101"/>
    </row>
    <row r="5" spans="1:28" s="37" customFormat="1" ht="15.75">
      <c r="A5" s="1029"/>
      <c r="B5" s="1021"/>
      <c r="C5" s="1034"/>
      <c r="D5" s="1015"/>
      <c r="E5" s="981"/>
      <c r="F5" s="1013"/>
      <c r="G5" s="1024"/>
      <c r="H5" s="1005"/>
      <c r="I5" s="1003"/>
      <c r="J5" s="1011" t="s">
        <v>42</v>
      </c>
      <c r="K5" s="1031" t="s">
        <v>43</v>
      </c>
      <c r="L5" s="980" t="s">
        <v>44</v>
      </c>
      <c r="M5" s="1032"/>
      <c r="N5" s="209">
        <v>1</v>
      </c>
      <c r="O5" s="996">
        <v>2</v>
      </c>
      <c r="P5" s="997"/>
      <c r="Q5" s="24">
        <v>3</v>
      </c>
      <c r="AB5" s="101"/>
    </row>
    <row r="6" spans="1:28" s="37" customFormat="1" ht="37.5" customHeight="1">
      <c r="A6" s="1029"/>
      <c r="B6" s="1021"/>
      <c r="C6" s="1034"/>
      <c r="D6" s="1015"/>
      <c r="E6" s="981"/>
      <c r="F6" s="1013"/>
      <c r="G6" s="1024"/>
      <c r="H6" s="1005"/>
      <c r="I6" s="1003"/>
      <c r="J6" s="981"/>
      <c r="K6" s="981"/>
      <c r="L6" s="981"/>
      <c r="M6" s="1032"/>
      <c r="N6" s="1025"/>
      <c r="O6" s="1026"/>
      <c r="P6" s="1026"/>
      <c r="Q6" s="1027"/>
      <c r="AB6" s="101"/>
    </row>
    <row r="7" spans="1:28" s="37" customFormat="1" ht="23.25" customHeight="1" thickBot="1">
      <c r="A7" s="1030"/>
      <c r="B7" s="1022"/>
      <c r="C7" s="1035"/>
      <c r="D7" s="1016"/>
      <c r="E7" s="982"/>
      <c r="F7" s="1014"/>
      <c r="G7" s="1024"/>
      <c r="H7" s="1006"/>
      <c r="I7" s="1004"/>
      <c r="J7" s="982"/>
      <c r="K7" s="982"/>
      <c r="L7" s="982"/>
      <c r="M7" s="1012"/>
      <c r="N7" s="209"/>
      <c r="O7" s="998"/>
      <c r="P7" s="999"/>
      <c r="Q7" s="24"/>
      <c r="AB7" s="101"/>
    </row>
    <row r="8" spans="1:28" s="37" customFormat="1" ht="16.5" thickBot="1">
      <c r="A8" s="204">
        <v>1</v>
      </c>
      <c r="B8" s="205">
        <v>2</v>
      </c>
      <c r="C8" s="206">
        <v>3</v>
      </c>
      <c r="D8" s="200">
        <v>4</v>
      </c>
      <c r="E8" s="200">
        <v>5</v>
      </c>
      <c r="F8" s="207">
        <v>6</v>
      </c>
      <c r="G8" s="208">
        <v>7</v>
      </c>
      <c r="H8" s="206">
        <v>8</v>
      </c>
      <c r="I8" s="200">
        <v>9</v>
      </c>
      <c r="J8" s="200">
        <v>10</v>
      </c>
      <c r="K8" s="200">
        <v>11</v>
      </c>
      <c r="L8" s="201">
        <v>12</v>
      </c>
      <c r="M8" s="207">
        <v>13</v>
      </c>
      <c r="N8" s="206">
        <v>14</v>
      </c>
      <c r="O8" s="1071">
        <v>15</v>
      </c>
      <c r="P8" s="1072"/>
      <c r="Q8" s="200">
        <v>16</v>
      </c>
      <c r="R8" s="202"/>
      <c r="S8" s="202"/>
      <c r="T8" s="202"/>
      <c r="U8" s="202"/>
      <c r="V8" s="202"/>
      <c r="W8" s="202"/>
      <c r="X8" s="202"/>
      <c r="Y8" s="202"/>
      <c r="Z8" s="202"/>
      <c r="AA8" s="202"/>
      <c r="AB8" s="203"/>
    </row>
    <row r="9" spans="1:28" s="37" customFormat="1" ht="15.75">
      <c r="A9" s="986" t="s">
        <v>100</v>
      </c>
      <c r="B9" s="987"/>
      <c r="C9" s="987"/>
      <c r="D9" s="987"/>
      <c r="E9" s="987"/>
      <c r="F9" s="987"/>
      <c r="G9" s="987"/>
      <c r="H9" s="987"/>
      <c r="I9" s="987"/>
      <c r="J9" s="987"/>
      <c r="K9" s="987"/>
      <c r="L9" s="987"/>
      <c r="M9" s="987"/>
      <c r="N9" s="987"/>
      <c r="O9" s="987"/>
      <c r="P9" s="987"/>
      <c r="Q9" s="988"/>
      <c r="AB9" s="101"/>
    </row>
    <row r="10" spans="1:28" s="37" customFormat="1" ht="15.75">
      <c r="A10" s="969" t="s">
        <v>141</v>
      </c>
      <c r="B10" s="970"/>
      <c r="C10" s="970"/>
      <c r="D10" s="970"/>
      <c r="E10" s="970"/>
      <c r="F10" s="970"/>
      <c r="G10" s="970"/>
      <c r="H10" s="970"/>
      <c r="I10" s="970"/>
      <c r="J10" s="970"/>
      <c r="K10" s="970"/>
      <c r="L10" s="970"/>
      <c r="M10" s="970"/>
      <c r="N10" s="970"/>
      <c r="O10" s="970"/>
      <c r="P10" s="970"/>
      <c r="Q10" s="962"/>
      <c r="AB10" s="101"/>
    </row>
    <row r="11" spans="1:28" s="37" customFormat="1" ht="31.5">
      <c r="A11" s="435" t="s">
        <v>120</v>
      </c>
      <c r="B11" s="438" t="s">
        <v>121</v>
      </c>
      <c r="C11" s="116"/>
      <c r="D11" s="115"/>
      <c r="E11" s="115"/>
      <c r="F11" s="117"/>
      <c r="G11" s="118">
        <f>G12+G13+G14</f>
        <v>6.5</v>
      </c>
      <c r="H11" s="119">
        <f>H12+H13+H14</f>
        <v>195</v>
      </c>
      <c r="I11" s="120"/>
      <c r="J11" s="120"/>
      <c r="K11" s="120"/>
      <c r="L11" s="120"/>
      <c r="M11" s="154"/>
      <c r="N11" s="155"/>
      <c r="O11" s="1073"/>
      <c r="P11" s="1073"/>
      <c r="Q11" s="563"/>
      <c r="AB11" s="101"/>
    </row>
    <row r="12" spans="1:28" s="37" customFormat="1" ht="31.5">
      <c r="A12" s="436" t="s">
        <v>122</v>
      </c>
      <c r="B12" s="439" t="s">
        <v>121</v>
      </c>
      <c r="C12" s="116"/>
      <c r="D12" s="115" t="s">
        <v>123</v>
      </c>
      <c r="E12" s="115"/>
      <c r="F12" s="117"/>
      <c r="G12" s="121">
        <v>2.5</v>
      </c>
      <c r="H12" s="122">
        <f>G12*30</f>
        <v>75</v>
      </c>
      <c r="I12" s="123">
        <v>4</v>
      </c>
      <c r="J12" s="123"/>
      <c r="K12" s="123"/>
      <c r="L12" s="123" t="s">
        <v>135</v>
      </c>
      <c r="M12" s="124">
        <f>H12-I12</f>
        <v>71</v>
      </c>
      <c r="N12" s="28" t="s">
        <v>135</v>
      </c>
      <c r="O12" s="1074"/>
      <c r="P12" s="1074"/>
      <c r="Q12" s="564"/>
      <c r="AB12" s="101"/>
    </row>
    <row r="13" spans="1:28" s="37" customFormat="1" ht="31.5">
      <c r="A13" s="436" t="s">
        <v>124</v>
      </c>
      <c r="B13" s="439" t="s">
        <v>121</v>
      </c>
      <c r="C13" s="125">
        <v>2</v>
      </c>
      <c r="D13" s="126"/>
      <c r="E13" s="126"/>
      <c r="F13" s="127"/>
      <c r="G13" s="121">
        <v>4</v>
      </c>
      <c r="H13" s="122">
        <f>G13*30</f>
        <v>120</v>
      </c>
      <c r="I13" s="128">
        <v>4</v>
      </c>
      <c r="J13" s="129"/>
      <c r="K13" s="129"/>
      <c r="L13" s="129" t="s">
        <v>135</v>
      </c>
      <c r="M13" s="124">
        <f>H13-I13</f>
        <v>116</v>
      </c>
      <c r="N13" s="138"/>
      <c r="O13" s="1075" t="s">
        <v>135</v>
      </c>
      <c r="P13" s="1075"/>
      <c r="Q13" s="564"/>
      <c r="AB13" s="101"/>
    </row>
    <row r="14" spans="1:28" s="37" customFormat="1" ht="16.5" thickBot="1">
      <c r="A14" s="437"/>
      <c r="B14" s="440"/>
      <c r="C14" s="130"/>
      <c r="D14" s="131"/>
      <c r="E14" s="131"/>
      <c r="F14" s="132"/>
      <c r="G14" s="133"/>
      <c r="H14" s="134"/>
      <c r="I14" s="135"/>
      <c r="J14" s="136"/>
      <c r="K14" s="136"/>
      <c r="L14" s="136"/>
      <c r="M14" s="137"/>
      <c r="N14" s="139"/>
      <c r="O14" s="1076"/>
      <c r="P14" s="1076"/>
      <c r="Q14" s="153"/>
      <c r="AB14" s="101"/>
    </row>
    <row r="15" spans="1:38" s="37" customFormat="1" ht="16.5" thickBot="1">
      <c r="A15" s="948" t="s">
        <v>51</v>
      </c>
      <c r="B15" s="949"/>
      <c r="C15" s="196"/>
      <c r="D15" s="161"/>
      <c r="E15" s="161"/>
      <c r="F15" s="162"/>
      <c r="G15" s="163">
        <f>G11</f>
        <v>6.5</v>
      </c>
      <c r="H15" s="164">
        <f>H11</f>
        <v>195</v>
      </c>
      <c r="I15" s="165">
        <v>8</v>
      </c>
      <c r="J15" s="166"/>
      <c r="K15" s="166"/>
      <c r="L15" s="167">
        <v>8</v>
      </c>
      <c r="M15" s="168">
        <f>H15-I15</f>
        <v>187</v>
      </c>
      <c r="N15" s="210">
        <v>4</v>
      </c>
      <c r="O15" s="1077">
        <v>4</v>
      </c>
      <c r="P15" s="1078"/>
      <c r="Q15" s="169"/>
      <c r="AB15" s="101"/>
      <c r="AJ15" s="37">
        <v>195</v>
      </c>
      <c r="AK15" s="37">
        <v>8</v>
      </c>
      <c r="AL15" s="37">
        <v>187</v>
      </c>
    </row>
    <row r="16" spans="1:38" s="37" customFormat="1" ht="16.5" thickBot="1">
      <c r="A16" s="971" t="s">
        <v>102</v>
      </c>
      <c r="B16" s="958"/>
      <c r="C16" s="958"/>
      <c r="D16" s="958"/>
      <c r="E16" s="958"/>
      <c r="F16" s="958"/>
      <c r="G16" s="958"/>
      <c r="H16" s="958"/>
      <c r="I16" s="958"/>
      <c r="J16" s="958"/>
      <c r="K16" s="958"/>
      <c r="L16" s="958"/>
      <c r="M16" s="958"/>
      <c r="N16" s="958"/>
      <c r="O16" s="958"/>
      <c r="P16" s="958"/>
      <c r="Q16" s="959"/>
      <c r="AB16" s="101"/>
      <c r="AJ16" s="37">
        <v>90</v>
      </c>
      <c r="AK16" s="37">
        <v>4</v>
      </c>
      <c r="AL16" s="37">
        <v>86</v>
      </c>
    </row>
    <row r="17" spans="1:38" s="37" customFormat="1" ht="31.5">
      <c r="A17" s="442" t="s">
        <v>90</v>
      </c>
      <c r="B17" s="447" t="s">
        <v>101</v>
      </c>
      <c r="C17" s="147"/>
      <c r="D17" s="108"/>
      <c r="E17" s="108"/>
      <c r="F17" s="140"/>
      <c r="G17" s="413">
        <f>G18+G19</f>
        <v>3</v>
      </c>
      <c r="H17" s="412">
        <f>H18+H19</f>
        <v>90</v>
      </c>
      <c r="I17" s="109"/>
      <c r="J17" s="109"/>
      <c r="K17" s="109"/>
      <c r="L17" s="109"/>
      <c r="M17" s="145"/>
      <c r="N17" s="149"/>
      <c r="O17" s="833"/>
      <c r="P17" s="1081"/>
      <c r="Q17" s="147"/>
      <c r="AB17" s="101"/>
      <c r="AJ17" s="37">
        <v>195</v>
      </c>
      <c r="AK17" s="37">
        <v>16</v>
      </c>
      <c r="AL17" s="37">
        <v>179</v>
      </c>
    </row>
    <row r="18" spans="1:38" s="37" customFormat="1" ht="15.75" customHeight="1">
      <c r="A18" s="442" t="s">
        <v>103</v>
      </c>
      <c r="B18" s="448" t="s">
        <v>35</v>
      </c>
      <c r="C18" s="142">
        <v>1</v>
      </c>
      <c r="D18" s="38"/>
      <c r="E18" s="27"/>
      <c r="F18" s="141"/>
      <c r="G18" s="144">
        <f>H18/30</f>
        <v>1.5</v>
      </c>
      <c r="H18" s="142">
        <v>45</v>
      </c>
      <c r="I18" s="38">
        <v>2</v>
      </c>
      <c r="J18" s="38" t="s">
        <v>222</v>
      </c>
      <c r="K18" s="38"/>
      <c r="L18" s="39"/>
      <c r="M18" s="146">
        <f>H18-I18</f>
        <v>43</v>
      </c>
      <c r="N18" s="150" t="s">
        <v>222</v>
      </c>
      <c r="O18" s="1082"/>
      <c r="P18" s="1083"/>
      <c r="Q18" s="148"/>
      <c r="AB18" s="101"/>
      <c r="AJ18" s="37">
        <v>1035</v>
      </c>
      <c r="AK18" s="37">
        <v>70</v>
      </c>
      <c r="AL18" s="37">
        <v>965</v>
      </c>
    </row>
    <row r="19" spans="1:38" s="41" customFormat="1" ht="16.5" thickBot="1">
      <c r="A19" s="443" t="s">
        <v>104</v>
      </c>
      <c r="B19" s="449" t="s">
        <v>48</v>
      </c>
      <c r="C19" s="197"/>
      <c r="D19" s="52">
        <v>1</v>
      </c>
      <c r="E19" s="52"/>
      <c r="F19" s="151"/>
      <c r="G19" s="171">
        <f>H19/30</f>
        <v>1.5</v>
      </c>
      <c r="H19" s="197">
        <v>45</v>
      </c>
      <c r="I19" s="52">
        <v>2</v>
      </c>
      <c r="J19" s="52" t="s">
        <v>222</v>
      </c>
      <c r="K19" s="52"/>
      <c r="L19" s="414"/>
      <c r="M19" s="152">
        <f>H19-I19</f>
        <v>43</v>
      </c>
      <c r="N19" s="174" t="s">
        <v>222</v>
      </c>
      <c r="O19" s="1084"/>
      <c r="P19" s="1085"/>
      <c r="Q19" s="175"/>
      <c r="AB19" s="114"/>
      <c r="AC19" s="41" t="s">
        <v>206</v>
      </c>
      <c r="AD19" s="41" t="s">
        <v>207</v>
      </c>
      <c r="AE19" s="41" t="s">
        <v>206</v>
      </c>
      <c r="AF19" s="41" t="s">
        <v>207</v>
      </c>
      <c r="AJ19" s="41">
        <v>285</v>
      </c>
      <c r="AK19" s="41">
        <v>10</v>
      </c>
      <c r="AL19" s="41">
        <v>275</v>
      </c>
    </row>
    <row r="20" spans="1:38" s="41" customFormat="1" ht="16.5" thickBot="1">
      <c r="A20" s="948" t="s">
        <v>52</v>
      </c>
      <c r="B20" s="949"/>
      <c r="C20" s="418"/>
      <c r="D20" s="418"/>
      <c r="E20" s="418"/>
      <c r="F20" s="418"/>
      <c r="G20" s="419">
        <f>G17</f>
        <v>3</v>
      </c>
      <c r="H20" s="419">
        <f>H17</f>
        <v>90</v>
      </c>
      <c r="I20" s="405">
        <v>4</v>
      </c>
      <c r="J20" s="421">
        <v>4</v>
      </c>
      <c r="K20" s="421"/>
      <c r="L20" s="422"/>
      <c r="M20" s="422">
        <f>SUM(M17:M19)</f>
        <v>86</v>
      </c>
      <c r="N20" s="159" t="s">
        <v>135</v>
      </c>
      <c r="O20" s="1086"/>
      <c r="P20" s="1087"/>
      <c r="Q20" s="416"/>
      <c r="AC20" s="573">
        <v>8</v>
      </c>
      <c r="AD20" s="573">
        <v>0</v>
      </c>
      <c r="AE20" s="573">
        <v>12</v>
      </c>
      <c r="AF20" s="573">
        <v>0</v>
      </c>
      <c r="AJ20" s="41">
        <f>SUM(AJ15:AJ19)</f>
        <v>1800</v>
      </c>
      <c r="AK20" s="41">
        <f>SUM(AK15:AK19)</f>
        <v>108</v>
      </c>
      <c r="AL20" s="41">
        <f>SUM(AL15:AL19)</f>
        <v>1692</v>
      </c>
    </row>
    <row r="21" spans="1:32" s="41" customFormat="1" ht="16.5" thickBot="1">
      <c r="A21" s="945" t="s">
        <v>179</v>
      </c>
      <c r="B21" s="946"/>
      <c r="C21" s="946"/>
      <c r="D21" s="946"/>
      <c r="E21" s="946"/>
      <c r="F21" s="946"/>
      <c r="G21" s="946"/>
      <c r="H21" s="946"/>
      <c r="I21" s="946"/>
      <c r="J21" s="946"/>
      <c r="K21" s="946"/>
      <c r="L21" s="946"/>
      <c r="M21" s="946"/>
      <c r="N21" s="946"/>
      <c r="O21" s="946"/>
      <c r="P21" s="946"/>
      <c r="Q21" s="947"/>
      <c r="AC21" s="573"/>
      <c r="AD21" s="573"/>
      <c r="AE21" s="573"/>
      <c r="AF21" s="573"/>
    </row>
    <row r="22" spans="1:32" s="41" customFormat="1" ht="47.25">
      <c r="A22" s="441" t="s">
        <v>90</v>
      </c>
      <c r="B22" s="444" t="s">
        <v>142</v>
      </c>
      <c r="C22" s="225"/>
      <c r="D22" s="225"/>
      <c r="E22" s="225"/>
      <c r="F22" s="226"/>
      <c r="G22" s="227">
        <f>H22/30</f>
        <v>3</v>
      </c>
      <c r="H22" s="228">
        <f>H23+H24</f>
        <v>90</v>
      </c>
      <c r="I22" s="229"/>
      <c r="J22" s="229"/>
      <c r="K22" s="229"/>
      <c r="L22" s="229"/>
      <c r="M22" s="230"/>
      <c r="N22" s="790"/>
      <c r="O22" s="1138"/>
      <c r="P22" s="1139"/>
      <c r="Q22" s="791"/>
      <c r="AC22" s="573"/>
      <c r="AD22" s="573"/>
      <c r="AE22" s="573"/>
      <c r="AF22" s="573"/>
    </row>
    <row r="23" spans="1:32" s="41" customFormat="1" ht="15.75">
      <c r="A23" s="442" t="s">
        <v>103</v>
      </c>
      <c r="B23" s="445" t="s">
        <v>143</v>
      </c>
      <c r="C23" s="189"/>
      <c r="D23" s="108">
        <v>2</v>
      </c>
      <c r="E23" s="189"/>
      <c r="F23" s="194"/>
      <c r="G23" s="227">
        <f>H23/30</f>
        <v>1</v>
      </c>
      <c r="H23" s="147">
        <v>30</v>
      </c>
      <c r="I23" s="108">
        <v>4</v>
      </c>
      <c r="J23" s="40" t="s">
        <v>135</v>
      </c>
      <c r="K23" s="108"/>
      <c r="L23" s="108"/>
      <c r="M23" s="146">
        <f>H23-I23</f>
        <v>26</v>
      </c>
      <c r="N23" s="792"/>
      <c r="O23" s="833" t="s">
        <v>135</v>
      </c>
      <c r="P23" s="1081"/>
      <c r="Q23" s="789"/>
      <c r="AC23" s="573"/>
      <c r="AD23" s="573"/>
      <c r="AE23" s="573"/>
      <c r="AF23" s="573"/>
    </row>
    <row r="24" spans="1:32" s="41" customFormat="1" ht="31.5">
      <c r="A24" s="442" t="s">
        <v>104</v>
      </c>
      <c r="B24" s="446" t="s">
        <v>144</v>
      </c>
      <c r="C24" s="189"/>
      <c r="D24" s="108">
        <v>2</v>
      </c>
      <c r="E24" s="189"/>
      <c r="F24" s="194"/>
      <c r="G24" s="143">
        <v>2</v>
      </c>
      <c r="H24" s="147">
        <v>60</v>
      </c>
      <c r="I24" s="108">
        <v>4</v>
      </c>
      <c r="J24" s="40" t="s">
        <v>135</v>
      </c>
      <c r="K24" s="108"/>
      <c r="L24" s="108"/>
      <c r="M24" s="146">
        <f>H24-I24</f>
        <v>56</v>
      </c>
      <c r="N24" s="792"/>
      <c r="O24" s="833" t="s">
        <v>135</v>
      </c>
      <c r="P24" s="1081"/>
      <c r="Q24" s="789"/>
      <c r="AC24" s="573"/>
      <c r="AD24" s="573"/>
      <c r="AE24" s="573"/>
      <c r="AF24" s="573"/>
    </row>
    <row r="25" spans="1:32" s="41" customFormat="1" ht="32.25" thickBot="1">
      <c r="A25" s="443" t="s">
        <v>90</v>
      </c>
      <c r="B25" s="450" t="s">
        <v>126</v>
      </c>
      <c r="C25" s="197">
        <v>1</v>
      </c>
      <c r="D25" s="52"/>
      <c r="E25" s="52"/>
      <c r="F25" s="170"/>
      <c r="G25" s="581">
        <v>3.5</v>
      </c>
      <c r="H25" s="580">
        <v>105</v>
      </c>
      <c r="I25" s="582">
        <v>8</v>
      </c>
      <c r="J25" s="53" t="s">
        <v>221</v>
      </c>
      <c r="K25" s="54"/>
      <c r="L25" s="173" t="s">
        <v>222</v>
      </c>
      <c r="M25" s="152">
        <f>H25-I25</f>
        <v>97</v>
      </c>
      <c r="N25" s="174" t="s">
        <v>140</v>
      </c>
      <c r="O25" s="1084"/>
      <c r="P25" s="1085"/>
      <c r="Q25" s="175"/>
      <c r="AC25" s="573"/>
      <c r="AD25" s="573"/>
      <c r="AE25" s="573"/>
      <c r="AF25" s="573"/>
    </row>
    <row r="26" spans="1:32" s="37" customFormat="1" ht="16.5" thickBot="1">
      <c r="A26" s="948" t="s">
        <v>52</v>
      </c>
      <c r="B26" s="949"/>
      <c r="C26" s="157"/>
      <c r="D26" s="156"/>
      <c r="E26" s="156"/>
      <c r="F26" s="176"/>
      <c r="G26" s="583">
        <f>G22+G25</f>
        <v>6.5</v>
      </c>
      <c r="H26" s="583">
        <f>H22+H25</f>
        <v>195</v>
      </c>
      <c r="I26" s="583">
        <f>SUM(I23:I25)</f>
        <v>16</v>
      </c>
      <c r="J26" s="179">
        <v>14</v>
      </c>
      <c r="K26" s="180"/>
      <c r="L26" s="179">
        <v>2</v>
      </c>
      <c r="M26" s="423">
        <f>H26-I26</f>
        <v>179</v>
      </c>
      <c r="N26" s="579" t="s">
        <v>140</v>
      </c>
      <c r="O26" s="939" t="s">
        <v>140</v>
      </c>
      <c r="P26" s="1088"/>
      <c r="Q26" s="793"/>
      <c r="AC26" s="574"/>
      <c r="AD26" s="574"/>
      <c r="AE26" s="574">
        <v>4</v>
      </c>
      <c r="AF26" s="574">
        <v>2</v>
      </c>
    </row>
    <row r="27" spans="1:32" s="37" customFormat="1" ht="16.5" thickBot="1">
      <c r="A27" s="211"/>
      <c r="B27" s="198"/>
      <c r="C27" s="212"/>
      <c r="D27" s="212"/>
      <c r="E27" s="212"/>
      <c r="F27" s="212"/>
      <c r="G27" s="213"/>
      <c r="H27" s="214"/>
      <c r="I27" s="215"/>
      <c r="J27" s="214"/>
      <c r="K27" s="216"/>
      <c r="L27" s="214"/>
      <c r="M27" s="215"/>
      <c r="N27" s="794"/>
      <c r="O27" s="794"/>
      <c r="P27" s="794"/>
      <c r="Q27" s="795"/>
      <c r="AC27" s="574"/>
      <c r="AD27" s="574"/>
      <c r="AE27" s="574"/>
      <c r="AF27" s="574"/>
    </row>
    <row r="28" spans="1:32" s="37" customFormat="1" ht="16.5" thickBot="1">
      <c r="A28" s="989" t="s">
        <v>149</v>
      </c>
      <c r="B28" s="990"/>
      <c r="C28" s="990"/>
      <c r="D28" s="990"/>
      <c r="E28" s="990"/>
      <c r="F28" s="990"/>
      <c r="G28" s="990"/>
      <c r="H28" s="990"/>
      <c r="I28" s="990"/>
      <c r="J28" s="990"/>
      <c r="K28" s="990"/>
      <c r="L28" s="990"/>
      <c r="M28" s="990"/>
      <c r="N28" s="990"/>
      <c r="O28" s="990"/>
      <c r="P28" s="990"/>
      <c r="Q28" s="991"/>
      <c r="AC28" s="574"/>
      <c r="AD28" s="574"/>
      <c r="AE28" s="574"/>
      <c r="AF28" s="574"/>
    </row>
    <row r="29" spans="1:32" s="37" customFormat="1" ht="47.25">
      <c r="A29" s="441" t="s">
        <v>90</v>
      </c>
      <c r="B29" s="444" t="s">
        <v>142</v>
      </c>
      <c r="C29" s="225"/>
      <c r="D29" s="225"/>
      <c r="E29" s="225"/>
      <c r="F29" s="226"/>
      <c r="G29" s="227">
        <f>H29/30</f>
        <v>3</v>
      </c>
      <c r="H29" s="228">
        <f>H30+H31</f>
        <v>90</v>
      </c>
      <c r="I29" s="229"/>
      <c r="J29" s="229"/>
      <c r="K29" s="229"/>
      <c r="L29" s="229"/>
      <c r="M29" s="230"/>
      <c r="N29" s="790"/>
      <c r="O29" s="1138"/>
      <c r="P29" s="1139"/>
      <c r="Q29" s="791"/>
      <c r="AC29" s="574"/>
      <c r="AD29" s="574"/>
      <c r="AE29" s="574"/>
      <c r="AF29" s="574"/>
    </row>
    <row r="30" spans="1:32" s="37" customFormat="1" ht="15.75">
      <c r="A30" s="442" t="s">
        <v>103</v>
      </c>
      <c r="B30" s="445" t="s">
        <v>143</v>
      </c>
      <c r="C30" s="189"/>
      <c r="D30" s="108">
        <v>2</v>
      </c>
      <c r="E30" s="189"/>
      <c r="F30" s="194"/>
      <c r="G30" s="227">
        <f>H30/30</f>
        <v>1</v>
      </c>
      <c r="H30" s="147">
        <v>30</v>
      </c>
      <c r="I30" s="108">
        <v>4</v>
      </c>
      <c r="J30" s="40" t="s">
        <v>135</v>
      </c>
      <c r="K30" s="108"/>
      <c r="L30" s="108"/>
      <c r="M30" s="146">
        <f>H30-I30</f>
        <v>26</v>
      </c>
      <c r="N30" s="792"/>
      <c r="O30" s="833" t="s">
        <v>135</v>
      </c>
      <c r="P30" s="1081"/>
      <c r="Q30" s="789"/>
      <c r="AC30" s="574"/>
      <c r="AD30" s="574"/>
      <c r="AE30" s="574"/>
      <c r="AF30" s="574"/>
    </row>
    <row r="31" spans="1:32" s="37" customFormat="1" ht="32.25" thickBot="1">
      <c r="A31" s="442" t="s">
        <v>104</v>
      </c>
      <c r="B31" s="446" t="s">
        <v>144</v>
      </c>
      <c r="C31" s="189"/>
      <c r="D31" s="108">
        <v>2</v>
      </c>
      <c r="E31" s="189"/>
      <c r="F31" s="194"/>
      <c r="G31" s="143">
        <v>2</v>
      </c>
      <c r="H31" s="147">
        <v>60</v>
      </c>
      <c r="I31" s="108">
        <v>4</v>
      </c>
      <c r="J31" s="40" t="s">
        <v>135</v>
      </c>
      <c r="K31" s="108"/>
      <c r="L31" s="108"/>
      <c r="M31" s="146">
        <f>H31-I31</f>
        <v>56</v>
      </c>
      <c r="N31" s="792"/>
      <c r="O31" s="833" t="s">
        <v>135</v>
      </c>
      <c r="P31" s="1081"/>
      <c r="Q31" s="789"/>
      <c r="AC31" s="574"/>
      <c r="AD31" s="574"/>
      <c r="AE31" s="574"/>
      <c r="AF31" s="574"/>
    </row>
    <row r="32" spans="1:32" s="37" customFormat="1" ht="32.25" thickBot="1">
      <c r="A32" s="233" t="s">
        <v>147</v>
      </c>
      <c r="B32" s="400" t="s">
        <v>150</v>
      </c>
      <c r="C32" s="197">
        <v>1</v>
      </c>
      <c r="D32" s="52"/>
      <c r="E32" s="52"/>
      <c r="F32" s="170"/>
      <c r="G32" s="144">
        <v>4</v>
      </c>
      <c r="H32" s="401">
        <f>G32*30</f>
        <v>120</v>
      </c>
      <c r="I32" s="52">
        <v>8</v>
      </c>
      <c r="J32" s="53" t="s">
        <v>221</v>
      </c>
      <c r="K32" s="54"/>
      <c r="L32" s="173" t="s">
        <v>222</v>
      </c>
      <c r="M32" s="402">
        <f>H32-I32</f>
        <v>112</v>
      </c>
      <c r="N32" s="174" t="s">
        <v>140</v>
      </c>
      <c r="O32" s="1089"/>
      <c r="P32" s="1090"/>
      <c r="Q32" s="403"/>
      <c r="AC32" s="574"/>
      <c r="AD32" s="574"/>
      <c r="AE32" s="574">
        <v>4</v>
      </c>
      <c r="AF32" s="574">
        <v>2</v>
      </c>
    </row>
    <row r="33" spans="1:32" s="37" customFormat="1" ht="16.5" thickBot="1">
      <c r="A33" s="948" t="s">
        <v>52</v>
      </c>
      <c r="B33" s="992"/>
      <c r="C33" s="157"/>
      <c r="D33" s="156"/>
      <c r="E33" s="156"/>
      <c r="F33" s="176"/>
      <c r="G33" s="404">
        <f>G29+G32</f>
        <v>7</v>
      </c>
      <c r="H33" s="404">
        <f>H29+H32</f>
        <v>210</v>
      </c>
      <c r="I33" s="420">
        <f>SUM(I29:I32)</f>
        <v>16</v>
      </c>
      <c r="J33" s="405">
        <v>14</v>
      </c>
      <c r="K33" s="406" t="e">
        <f>#REF!+#REF!+K32</f>
        <v>#REF!</v>
      </c>
      <c r="L33" s="405">
        <v>2</v>
      </c>
      <c r="M33" s="402">
        <f>H33-I33</f>
        <v>194</v>
      </c>
      <c r="N33" s="407" t="s">
        <v>140</v>
      </c>
      <c r="O33" s="1086" t="s">
        <v>140</v>
      </c>
      <c r="P33" s="1088"/>
      <c r="Q33" s="793"/>
      <c r="AC33" s="574"/>
      <c r="AD33" s="574"/>
      <c r="AE33" s="574"/>
      <c r="AF33" s="574"/>
    </row>
    <row r="34" spans="1:32" s="37" customFormat="1" ht="16.5" thickBot="1">
      <c r="A34" s="989" t="s">
        <v>223</v>
      </c>
      <c r="B34" s="990"/>
      <c r="C34" s="990"/>
      <c r="D34" s="990"/>
      <c r="E34" s="990"/>
      <c r="F34" s="990"/>
      <c r="G34" s="990"/>
      <c r="H34" s="990"/>
      <c r="I34" s="990"/>
      <c r="J34" s="990"/>
      <c r="K34" s="990"/>
      <c r="L34" s="990"/>
      <c r="M34" s="990"/>
      <c r="N34" s="990"/>
      <c r="O34" s="990"/>
      <c r="P34" s="990"/>
      <c r="Q34" s="991"/>
      <c r="AC34" s="574"/>
      <c r="AD34" s="574"/>
      <c r="AE34" s="574"/>
      <c r="AF34" s="574"/>
    </row>
    <row r="35" spans="1:32" s="37" customFormat="1" ht="47.25">
      <c r="A35" s="441" t="s">
        <v>90</v>
      </c>
      <c r="B35" s="444" t="s">
        <v>142</v>
      </c>
      <c r="C35" s="225"/>
      <c r="D35" s="225"/>
      <c r="E35" s="225"/>
      <c r="F35" s="226"/>
      <c r="G35" s="227">
        <v>5.5</v>
      </c>
      <c r="H35" s="228">
        <v>165</v>
      </c>
      <c r="I35" s="229"/>
      <c r="J35" s="229"/>
      <c r="K35" s="229"/>
      <c r="L35" s="229"/>
      <c r="M35" s="230"/>
      <c r="N35" s="790"/>
      <c r="O35" s="1138"/>
      <c r="P35" s="1139"/>
      <c r="Q35" s="791"/>
      <c r="AC35" s="574"/>
      <c r="AD35" s="574"/>
      <c r="AE35" s="574"/>
      <c r="AF35" s="574"/>
    </row>
    <row r="36" spans="1:32" s="37" customFormat="1" ht="15.75">
      <c r="A36" s="442" t="s">
        <v>103</v>
      </c>
      <c r="B36" s="445" t="s">
        <v>143</v>
      </c>
      <c r="C36" s="189"/>
      <c r="D36" s="108">
        <v>2</v>
      </c>
      <c r="E36" s="189"/>
      <c r="F36" s="194"/>
      <c r="G36" s="227">
        <f>H36/30</f>
        <v>1</v>
      </c>
      <c r="H36" s="147">
        <v>30</v>
      </c>
      <c r="I36" s="108">
        <v>4</v>
      </c>
      <c r="J36" s="40" t="s">
        <v>135</v>
      </c>
      <c r="K36" s="108"/>
      <c r="L36" s="108"/>
      <c r="M36" s="146">
        <f>H36-I36</f>
        <v>26</v>
      </c>
      <c r="N36" s="792"/>
      <c r="O36" s="833" t="s">
        <v>135</v>
      </c>
      <c r="P36" s="1081"/>
      <c r="Q36" s="789"/>
      <c r="AC36" s="574"/>
      <c r="AD36" s="574"/>
      <c r="AE36" s="574"/>
      <c r="AF36" s="574"/>
    </row>
    <row r="37" spans="1:32" s="37" customFormat="1" ht="32.25" thickBot="1">
      <c r="A37" s="442" t="s">
        <v>104</v>
      </c>
      <c r="B37" s="446" t="s">
        <v>144</v>
      </c>
      <c r="C37" s="189"/>
      <c r="D37" s="108">
        <v>2</v>
      </c>
      <c r="E37" s="189"/>
      <c r="F37" s="194"/>
      <c r="G37" s="143">
        <v>4.5</v>
      </c>
      <c r="H37" s="147">
        <v>135</v>
      </c>
      <c r="I37" s="108">
        <v>6</v>
      </c>
      <c r="J37" s="40" t="s">
        <v>135</v>
      </c>
      <c r="K37" s="108"/>
      <c r="L37" s="108" t="s">
        <v>178</v>
      </c>
      <c r="M37" s="146">
        <f>H37-I37</f>
        <v>129</v>
      </c>
      <c r="N37" s="792"/>
      <c r="O37" s="1142" t="s">
        <v>95</v>
      </c>
      <c r="P37" s="1143"/>
      <c r="Q37" s="789"/>
      <c r="AC37" s="574"/>
      <c r="AD37" s="574"/>
      <c r="AE37" s="574"/>
      <c r="AF37" s="574"/>
    </row>
    <row r="38" spans="1:32" s="37" customFormat="1" ht="32.25" thickBot="1">
      <c r="A38" s="233" t="s">
        <v>147</v>
      </c>
      <c r="B38" s="450" t="s">
        <v>224</v>
      </c>
      <c r="C38" s="197">
        <v>1</v>
      </c>
      <c r="D38" s="52"/>
      <c r="E38" s="52"/>
      <c r="F38" s="170"/>
      <c r="G38" s="144">
        <v>3.5</v>
      </c>
      <c r="H38" s="401">
        <f>G38*30</f>
        <v>105</v>
      </c>
      <c r="I38" s="52">
        <v>8</v>
      </c>
      <c r="J38" s="53" t="s">
        <v>221</v>
      </c>
      <c r="K38" s="54"/>
      <c r="L38" s="173" t="s">
        <v>222</v>
      </c>
      <c r="M38" s="402">
        <f>H38-I38</f>
        <v>97</v>
      </c>
      <c r="N38" s="174" t="s">
        <v>140</v>
      </c>
      <c r="O38" s="1089"/>
      <c r="P38" s="1090"/>
      <c r="Q38" s="403"/>
      <c r="AC38" s="574"/>
      <c r="AD38" s="574"/>
      <c r="AE38" s="574"/>
      <c r="AF38" s="574"/>
    </row>
    <row r="39" spans="1:32" s="37" customFormat="1" ht="16.5" thickBot="1">
      <c r="A39" s="948" t="s">
        <v>52</v>
      </c>
      <c r="B39" s="992"/>
      <c r="C39" s="157"/>
      <c r="D39" s="156"/>
      <c r="E39" s="156"/>
      <c r="F39" s="176"/>
      <c r="G39" s="404">
        <f>G35+G38</f>
        <v>9</v>
      </c>
      <c r="H39" s="404">
        <f>H35+H38</f>
        <v>270</v>
      </c>
      <c r="I39" s="420">
        <f>SUM(I35:I38)</f>
        <v>18</v>
      </c>
      <c r="J39" s="405">
        <v>14</v>
      </c>
      <c r="K39" s="406" t="e">
        <f>#REF!+#REF!+K38</f>
        <v>#REF!</v>
      </c>
      <c r="L39" s="405">
        <v>4</v>
      </c>
      <c r="M39" s="402">
        <f>H39-I39</f>
        <v>252</v>
      </c>
      <c r="N39" s="407" t="s">
        <v>140</v>
      </c>
      <c r="O39" s="1086" t="s">
        <v>180</v>
      </c>
      <c r="P39" s="1088"/>
      <c r="Q39" s="793"/>
      <c r="AC39" s="574"/>
      <c r="AD39" s="574"/>
      <c r="AE39" s="574"/>
      <c r="AF39" s="574"/>
    </row>
    <row r="40" spans="1:33" s="37" customFormat="1" ht="16.5" thickBot="1">
      <c r="A40" s="950"/>
      <c r="B40" s="951"/>
      <c r="C40" s="951"/>
      <c r="D40" s="951"/>
      <c r="E40" s="951"/>
      <c r="F40" s="951"/>
      <c r="G40" s="951"/>
      <c r="H40" s="951"/>
      <c r="I40" s="951"/>
      <c r="J40" s="951"/>
      <c r="K40" s="951"/>
      <c r="L40" s="951"/>
      <c r="M40" s="951"/>
      <c r="N40" s="951"/>
      <c r="O40" s="951"/>
      <c r="P40" s="951"/>
      <c r="Q40" s="952"/>
      <c r="AC40" s="574"/>
      <c r="AD40" s="574"/>
      <c r="AE40" s="574"/>
      <c r="AF40" s="574"/>
      <c r="AG40" s="37" t="s">
        <v>208</v>
      </c>
    </row>
    <row r="41" spans="1:33" s="37" customFormat="1" ht="16.5" thickBot="1">
      <c r="A41" s="953" t="s">
        <v>105</v>
      </c>
      <c r="B41" s="954"/>
      <c r="C41" s="954"/>
      <c r="D41" s="954"/>
      <c r="E41" s="954"/>
      <c r="F41" s="954"/>
      <c r="G41" s="954"/>
      <c r="H41" s="954"/>
      <c r="I41" s="954"/>
      <c r="J41" s="954"/>
      <c r="K41" s="954"/>
      <c r="L41" s="954"/>
      <c r="M41" s="954"/>
      <c r="N41" s="954"/>
      <c r="O41" s="954"/>
      <c r="P41" s="954"/>
      <c r="Q41" s="955"/>
      <c r="AC41" s="574">
        <f>SUM(AC20:AC40)</f>
        <v>8</v>
      </c>
      <c r="AD41" s="574">
        <f>SUM(AD20:AD40)</f>
        <v>0</v>
      </c>
      <c r="AE41" s="574">
        <v>12</v>
      </c>
      <c r="AF41" s="574">
        <v>2</v>
      </c>
      <c r="AG41" s="37" t="s">
        <v>209</v>
      </c>
    </row>
    <row r="42" spans="1:33" s="37" customFormat="1" ht="16.5" thickBot="1">
      <c r="A42" s="995" t="s">
        <v>115</v>
      </c>
      <c r="B42" s="868"/>
      <c r="C42" s="868"/>
      <c r="D42" s="868"/>
      <c r="E42" s="868"/>
      <c r="F42" s="868"/>
      <c r="G42" s="868"/>
      <c r="H42" s="868"/>
      <c r="I42" s="868"/>
      <c r="J42" s="868"/>
      <c r="K42" s="868"/>
      <c r="L42" s="868"/>
      <c r="M42" s="868"/>
      <c r="N42" s="868"/>
      <c r="O42" s="868"/>
      <c r="P42" s="868"/>
      <c r="Q42" s="869"/>
      <c r="AC42" s="574">
        <f>AC20+AC32</f>
        <v>8</v>
      </c>
      <c r="AD42" s="574">
        <f>AD20+AD32</f>
        <v>0</v>
      </c>
      <c r="AE42" s="574">
        <f>AE20+AE32</f>
        <v>16</v>
      </c>
      <c r="AF42" s="574">
        <f>AF20+AF32</f>
        <v>2</v>
      </c>
      <c r="AG42" s="37" t="s">
        <v>210</v>
      </c>
    </row>
    <row r="43" spans="1:32" s="472" customFormat="1" ht="31.5">
      <c r="A43" s="584" t="s">
        <v>106</v>
      </c>
      <c r="B43" s="585" t="s">
        <v>193</v>
      </c>
      <c r="C43" s="586"/>
      <c r="D43" s="587"/>
      <c r="E43" s="587"/>
      <c r="F43" s="588"/>
      <c r="G43" s="589">
        <f>G44+G45+G46+G47</f>
        <v>15.5</v>
      </c>
      <c r="H43" s="590">
        <f>30*G43</f>
        <v>465</v>
      </c>
      <c r="I43" s="589">
        <f>I44+I45+I46+I47</f>
        <v>34</v>
      </c>
      <c r="J43" s="591">
        <v>24</v>
      </c>
      <c r="K43" s="587"/>
      <c r="L43" s="591">
        <v>10</v>
      </c>
      <c r="M43" s="592">
        <f aca="true" t="shared" si="0" ref="M43:M51">H43-I43</f>
        <v>431</v>
      </c>
      <c r="N43" s="586"/>
      <c r="O43" s="1140"/>
      <c r="P43" s="1141"/>
      <c r="Q43" s="586"/>
      <c r="AC43" s="575"/>
      <c r="AD43" s="575"/>
      <c r="AE43" s="575"/>
      <c r="AF43" s="575"/>
    </row>
    <row r="44" spans="1:28" s="472" customFormat="1" ht="31.5">
      <c r="A44" s="593" t="s">
        <v>129</v>
      </c>
      <c r="B44" s="594" t="s">
        <v>34</v>
      </c>
      <c r="C44" s="595">
        <v>1</v>
      </c>
      <c r="D44" s="596"/>
      <c r="E44" s="597"/>
      <c r="F44" s="598"/>
      <c r="G44" s="599">
        <v>5</v>
      </c>
      <c r="H44" s="590">
        <f>30*G44</f>
        <v>150</v>
      </c>
      <c r="I44" s="596">
        <v>10</v>
      </c>
      <c r="J44" s="600" t="s">
        <v>173</v>
      </c>
      <c r="K44" s="587"/>
      <c r="L44" s="601" t="s">
        <v>178</v>
      </c>
      <c r="M44" s="602">
        <f t="shared" si="0"/>
        <v>140</v>
      </c>
      <c r="N44" s="603" t="s">
        <v>180</v>
      </c>
      <c r="O44" s="1144"/>
      <c r="P44" s="1145"/>
      <c r="Q44" s="604"/>
      <c r="AB44" s="473"/>
    </row>
    <row r="45" spans="1:28" s="472" customFormat="1" ht="47.25">
      <c r="A45" s="593" t="s">
        <v>130</v>
      </c>
      <c r="B45" s="594" t="s">
        <v>41</v>
      </c>
      <c r="C45" s="595"/>
      <c r="D45" s="596"/>
      <c r="E45" s="597"/>
      <c r="F45" s="598">
        <v>2</v>
      </c>
      <c r="G45" s="605">
        <v>1</v>
      </c>
      <c r="H45" s="590">
        <f>30*G45</f>
        <v>30</v>
      </c>
      <c r="I45" s="596">
        <v>4</v>
      </c>
      <c r="J45" s="600"/>
      <c r="K45" s="587"/>
      <c r="L45" s="600" t="s">
        <v>177</v>
      </c>
      <c r="M45" s="602">
        <f t="shared" si="0"/>
        <v>26</v>
      </c>
      <c r="N45" s="606"/>
      <c r="O45" s="1146" t="s">
        <v>135</v>
      </c>
      <c r="P45" s="1147"/>
      <c r="Q45" s="604"/>
      <c r="AB45" s="473"/>
    </row>
    <row r="46" spans="1:28" s="472" customFormat="1" ht="48.75" customHeight="1">
      <c r="A46" s="593" t="s">
        <v>195</v>
      </c>
      <c r="B46" s="594" t="s">
        <v>33</v>
      </c>
      <c r="C46" s="595">
        <v>1</v>
      </c>
      <c r="D46" s="607"/>
      <c r="E46" s="608"/>
      <c r="F46" s="609"/>
      <c r="G46" s="589">
        <v>4.5</v>
      </c>
      <c r="H46" s="590">
        <f>30*G46</f>
        <v>135</v>
      </c>
      <c r="I46" s="607">
        <v>10</v>
      </c>
      <c r="J46" s="610" t="s">
        <v>173</v>
      </c>
      <c r="K46" s="607"/>
      <c r="L46" s="611" t="s">
        <v>178</v>
      </c>
      <c r="M46" s="612">
        <f>H46-I46</f>
        <v>125</v>
      </c>
      <c r="N46" s="603" t="s">
        <v>180</v>
      </c>
      <c r="O46" s="1144"/>
      <c r="P46" s="1145"/>
      <c r="Q46" s="604"/>
      <c r="AB46" s="473"/>
    </row>
    <row r="47" spans="1:28" s="472" customFormat="1" ht="15.75">
      <c r="A47" s="613" t="s">
        <v>196</v>
      </c>
      <c r="B47" s="594" t="s">
        <v>37</v>
      </c>
      <c r="C47" s="614">
        <v>2</v>
      </c>
      <c r="D47" s="615"/>
      <c r="E47" s="616"/>
      <c r="F47" s="617"/>
      <c r="G47" s="618">
        <v>5</v>
      </c>
      <c r="H47" s="590">
        <f>30*G47</f>
        <v>150</v>
      </c>
      <c r="I47" s="607">
        <v>10</v>
      </c>
      <c r="J47" s="610" t="s">
        <v>173</v>
      </c>
      <c r="K47" s="607"/>
      <c r="L47" s="611" t="s">
        <v>178</v>
      </c>
      <c r="M47" s="619">
        <f>H47-I47</f>
        <v>140</v>
      </c>
      <c r="N47" s="796"/>
      <c r="O47" s="1146" t="s">
        <v>180</v>
      </c>
      <c r="P47" s="1147"/>
      <c r="Q47" s="620"/>
      <c r="AB47" s="473"/>
    </row>
    <row r="48" spans="1:28" s="472" customFormat="1" ht="31.5">
      <c r="A48" s="584" t="s">
        <v>107</v>
      </c>
      <c r="B48" s="621" t="s">
        <v>194</v>
      </c>
      <c r="C48" s="595"/>
      <c r="D48" s="607"/>
      <c r="E48" s="608"/>
      <c r="F48" s="609"/>
      <c r="G48" s="589">
        <v>15</v>
      </c>
      <c r="H48" s="622">
        <v>450</v>
      </c>
      <c r="I48" s="623">
        <v>32</v>
      </c>
      <c r="J48" s="624">
        <v>24</v>
      </c>
      <c r="K48" s="623"/>
      <c r="L48" s="625" t="s">
        <v>200</v>
      </c>
      <c r="M48" s="626">
        <v>418</v>
      </c>
      <c r="N48" s="606"/>
      <c r="O48" s="1146"/>
      <c r="P48" s="1147"/>
      <c r="Q48" s="604"/>
      <c r="AB48" s="473"/>
    </row>
    <row r="49" spans="1:28" s="524" customFormat="1" ht="15.75">
      <c r="A49" s="627" t="s">
        <v>197</v>
      </c>
      <c r="B49" s="628" t="s">
        <v>32</v>
      </c>
      <c r="C49" s="629"/>
      <c r="D49" s="630">
        <v>1</v>
      </c>
      <c r="E49" s="631"/>
      <c r="F49" s="632"/>
      <c r="G49" s="633">
        <f>H49/30</f>
        <v>6</v>
      </c>
      <c r="H49" s="629">
        <v>180</v>
      </c>
      <c r="I49" s="634">
        <v>10</v>
      </c>
      <c r="J49" s="635" t="s">
        <v>173</v>
      </c>
      <c r="K49" s="634"/>
      <c r="L49" s="636" t="s">
        <v>178</v>
      </c>
      <c r="M49" s="637">
        <f>H49-I49</f>
        <v>170</v>
      </c>
      <c r="N49" s="797" t="s">
        <v>180</v>
      </c>
      <c r="O49" s="1144"/>
      <c r="P49" s="1145"/>
      <c r="Q49" s="638"/>
      <c r="AB49" s="525"/>
    </row>
    <row r="50" spans="1:28" s="472" customFormat="1" ht="31.5">
      <c r="A50" s="593" t="s">
        <v>198</v>
      </c>
      <c r="B50" s="594" t="s">
        <v>125</v>
      </c>
      <c r="C50" s="595">
        <v>2</v>
      </c>
      <c r="D50" s="596"/>
      <c r="E50" s="597"/>
      <c r="F50" s="598"/>
      <c r="G50" s="639">
        <f>H50/30</f>
        <v>5</v>
      </c>
      <c r="H50" s="595">
        <v>150</v>
      </c>
      <c r="I50" s="596">
        <v>12</v>
      </c>
      <c r="J50" s="600" t="s">
        <v>62</v>
      </c>
      <c r="K50" s="587"/>
      <c r="L50" s="601" t="s">
        <v>135</v>
      </c>
      <c r="M50" s="602">
        <f t="shared" si="0"/>
        <v>138</v>
      </c>
      <c r="N50" s="606"/>
      <c r="O50" s="1146" t="s">
        <v>138</v>
      </c>
      <c r="P50" s="1147"/>
      <c r="Q50" s="604"/>
      <c r="AB50" s="473"/>
    </row>
    <row r="51" spans="1:28" s="472" customFormat="1" ht="34.5" customHeight="1">
      <c r="A51" s="593" t="s">
        <v>199</v>
      </c>
      <c r="B51" s="640" t="s">
        <v>36</v>
      </c>
      <c r="C51" s="614">
        <v>2</v>
      </c>
      <c r="D51" s="641"/>
      <c r="E51" s="642"/>
      <c r="F51" s="643"/>
      <c r="G51" s="639">
        <f>H51/30</f>
        <v>4</v>
      </c>
      <c r="H51" s="614">
        <v>120</v>
      </c>
      <c r="I51" s="641">
        <v>10</v>
      </c>
      <c r="J51" s="600" t="s">
        <v>173</v>
      </c>
      <c r="K51" s="644"/>
      <c r="L51" s="645" t="s">
        <v>178</v>
      </c>
      <c r="M51" s="646">
        <f t="shared" si="0"/>
        <v>110</v>
      </c>
      <c r="N51" s="647"/>
      <c r="O51" s="1146" t="s">
        <v>180</v>
      </c>
      <c r="P51" s="1147"/>
      <c r="Q51" s="620"/>
      <c r="AB51" s="473"/>
    </row>
    <row r="52" spans="1:28" s="524" customFormat="1" ht="47.25" customHeight="1" thickBot="1">
      <c r="A52" s="593" t="s">
        <v>108</v>
      </c>
      <c r="B52" s="648" t="s">
        <v>203</v>
      </c>
      <c r="C52" s="595"/>
      <c r="D52" s="607">
        <v>2</v>
      </c>
      <c r="E52" s="608"/>
      <c r="F52" s="609"/>
      <c r="G52" s="787">
        <v>4</v>
      </c>
      <c r="H52" s="622">
        <f>30*G52</f>
        <v>120</v>
      </c>
      <c r="I52" s="623">
        <v>4</v>
      </c>
      <c r="J52" s="624" t="s">
        <v>135</v>
      </c>
      <c r="K52" s="623"/>
      <c r="L52" s="624"/>
      <c r="M52" s="626">
        <f>H52-I52</f>
        <v>116</v>
      </c>
      <c r="N52" s="606"/>
      <c r="O52" s="1148" t="s">
        <v>135</v>
      </c>
      <c r="P52" s="1149"/>
      <c r="Q52" s="604"/>
      <c r="AB52" s="525"/>
    </row>
    <row r="53" spans="1:35" s="524" customFormat="1" ht="16.5" thickBot="1">
      <c r="A53" s="1150" t="s">
        <v>134</v>
      </c>
      <c r="B53" s="1151"/>
      <c r="C53" s="649"/>
      <c r="D53" s="650"/>
      <c r="E53" s="650"/>
      <c r="F53" s="651"/>
      <c r="G53" s="583">
        <f>H53/30</f>
        <v>34.5</v>
      </c>
      <c r="H53" s="652">
        <f>H52+H48+H43</f>
        <v>1035</v>
      </c>
      <c r="I53" s="652">
        <f>I52+I48+I43</f>
        <v>70</v>
      </c>
      <c r="J53" s="652">
        <v>52</v>
      </c>
      <c r="K53" s="653"/>
      <c r="L53" s="654">
        <v>18</v>
      </c>
      <c r="M53" s="652">
        <f>M52+M48+M43</f>
        <v>965</v>
      </c>
      <c r="N53" s="655" t="s">
        <v>201</v>
      </c>
      <c r="O53" s="1152" t="s">
        <v>204</v>
      </c>
      <c r="P53" s="1153"/>
      <c r="Q53" s="656"/>
      <c r="AC53" s="577">
        <v>24</v>
      </c>
      <c r="AD53" s="577">
        <v>6</v>
      </c>
      <c r="AE53" s="577">
        <v>32</v>
      </c>
      <c r="AF53" s="577">
        <v>8</v>
      </c>
      <c r="AI53" s="524">
        <f>30*G53</f>
        <v>1035</v>
      </c>
    </row>
    <row r="54" spans="1:28" s="41" customFormat="1" ht="16.5" thickBot="1">
      <c r="A54" s="219"/>
      <c r="B54" s="220"/>
      <c r="C54" s="212"/>
      <c r="D54" s="212"/>
      <c r="E54" s="212"/>
      <c r="F54" s="212"/>
      <c r="G54" s="213"/>
      <c r="H54" s="221"/>
      <c r="I54" s="221"/>
      <c r="J54" s="221"/>
      <c r="K54" s="221"/>
      <c r="L54" s="222"/>
      <c r="M54" s="221"/>
      <c r="N54" s="223"/>
      <c r="O54" s="223"/>
      <c r="P54" s="223"/>
      <c r="Q54" s="224"/>
      <c r="AB54" s="114"/>
    </row>
    <row r="55" spans="1:28" s="41" customFormat="1" ht="16.5" thickBot="1">
      <c r="A55" s="983" t="s">
        <v>151</v>
      </c>
      <c r="B55" s="984"/>
      <c r="C55" s="984"/>
      <c r="D55" s="984"/>
      <c r="E55" s="984"/>
      <c r="F55" s="984"/>
      <c r="G55" s="984"/>
      <c r="H55" s="984"/>
      <c r="I55" s="984"/>
      <c r="J55" s="984"/>
      <c r="K55" s="984"/>
      <c r="L55" s="984"/>
      <c r="M55" s="984"/>
      <c r="N55" s="984"/>
      <c r="O55" s="984"/>
      <c r="P55" s="984"/>
      <c r="Q55" s="985"/>
      <c r="AB55" s="114"/>
    </row>
    <row r="56" spans="1:28" s="41" customFormat="1" ht="31.5">
      <c r="A56" s="352" t="s">
        <v>152</v>
      </c>
      <c r="B56" s="353" t="s">
        <v>153</v>
      </c>
      <c r="C56" s="354"/>
      <c r="D56" s="355"/>
      <c r="E56" s="356">
        <v>1</v>
      </c>
      <c r="F56" s="357"/>
      <c r="G56" s="358">
        <v>1.5</v>
      </c>
      <c r="H56" s="359">
        <f aca="true" t="shared" si="1" ref="H56:H61">G56*30</f>
        <v>45</v>
      </c>
      <c r="I56" s="360">
        <v>4</v>
      </c>
      <c r="J56" s="361"/>
      <c r="K56" s="360"/>
      <c r="L56" s="311" t="s">
        <v>135</v>
      </c>
      <c r="M56" s="362">
        <f aca="true" t="shared" si="2" ref="M56:M61">H56-I56</f>
        <v>41</v>
      </c>
      <c r="N56" s="363" t="s">
        <v>177</v>
      </c>
      <c r="O56" s="1101" t="s">
        <v>154</v>
      </c>
      <c r="P56" s="1102"/>
      <c r="Q56" s="798" t="s">
        <v>154</v>
      </c>
      <c r="AB56" s="114"/>
    </row>
    <row r="57" spans="1:28" s="41" customFormat="1" ht="47.25">
      <c r="A57" s="352" t="s">
        <v>155</v>
      </c>
      <c r="B57" s="365" t="s">
        <v>156</v>
      </c>
      <c r="C57" s="457">
        <v>2</v>
      </c>
      <c r="D57" s="367"/>
      <c r="E57" s="368"/>
      <c r="F57" s="369"/>
      <c r="G57" s="370">
        <v>7.5</v>
      </c>
      <c r="H57" s="371">
        <f t="shared" si="1"/>
        <v>225</v>
      </c>
      <c r="I57" s="425">
        <v>10</v>
      </c>
      <c r="J57" s="426" t="s">
        <v>173</v>
      </c>
      <c r="K57" s="425"/>
      <c r="L57" s="427" t="s">
        <v>178</v>
      </c>
      <c r="M57" s="372">
        <f t="shared" si="2"/>
        <v>215</v>
      </c>
      <c r="N57" s="451"/>
      <c r="O57" s="1154" t="s">
        <v>180</v>
      </c>
      <c r="P57" s="1155"/>
      <c r="Q57" s="799" t="s">
        <v>154</v>
      </c>
      <c r="AB57" s="114"/>
    </row>
    <row r="58" spans="1:29" s="41" customFormat="1" ht="31.5">
      <c r="A58" s="352" t="s">
        <v>157</v>
      </c>
      <c r="B58" s="374" t="s">
        <v>158</v>
      </c>
      <c r="C58" s="375"/>
      <c r="D58" s="376">
        <v>2</v>
      </c>
      <c r="E58" s="376"/>
      <c r="F58" s="377"/>
      <c r="G58" s="370">
        <v>4</v>
      </c>
      <c r="H58" s="371">
        <f t="shared" si="1"/>
        <v>120</v>
      </c>
      <c r="I58" s="425">
        <v>10</v>
      </c>
      <c r="J58" s="426" t="s">
        <v>173</v>
      </c>
      <c r="K58" s="425"/>
      <c r="L58" s="427" t="s">
        <v>178</v>
      </c>
      <c r="M58" s="378">
        <f t="shared" si="2"/>
        <v>110</v>
      </c>
      <c r="N58" s="454" t="s">
        <v>154</v>
      </c>
      <c r="O58" s="1075" t="s">
        <v>180</v>
      </c>
      <c r="P58" s="1075"/>
      <c r="Q58" s="800" t="s">
        <v>154</v>
      </c>
      <c r="AB58" s="114"/>
      <c r="AC58" s="41" t="s">
        <v>205</v>
      </c>
    </row>
    <row r="59" spans="1:28" s="41" customFormat="1" ht="31.5">
      <c r="A59" s="352" t="s">
        <v>159</v>
      </c>
      <c r="B59" s="374" t="s">
        <v>165</v>
      </c>
      <c r="C59" s="366">
        <v>1</v>
      </c>
      <c r="D59" s="367"/>
      <c r="E59" s="368"/>
      <c r="F59" s="369"/>
      <c r="G59" s="370">
        <v>8</v>
      </c>
      <c r="H59" s="379">
        <f t="shared" si="1"/>
        <v>240</v>
      </c>
      <c r="I59" s="425">
        <v>10</v>
      </c>
      <c r="J59" s="426" t="s">
        <v>173</v>
      </c>
      <c r="K59" s="425"/>
      <c r="L59" s="427" t="s">
        <v>178</v>
      </c>
      <c r="M59" s="380">
        <f t="shared" si="2"/>
        <v>230</v>
      </c>
      <c r="N59" s="801" t="s">
        <v>180</v>
      </c>
      <c r="O59" s="1156" t="s">
        <v>154</v>
      </c>
      <c r="P59" s="1157"/>
      <c r="Q59" s="799" t="s">
        <v>154</v>
      </c>
      <c r="AB59" s="114"/>
    </row>
    <row r="60" spans="1:28" s="41" customFormat="1" ht="31.5">
      <c r="A60" s="352" t="s">
        <v>160</v>
      </c>
      <c r="B60" s="381" t="s">
        <v>161</v>
      </c>
      <c r="C60" s="382"/>
      <c r="D60" s="383">
        <v>3</v>
      </c>
      <c r="E60" s="384"/>
      <c r="F60" s="385"/>
      <c r="G60" s="331">
        <v>3</v>
      </c>
      <c r="H60" s="332">
        <f t="shared" si="1"/>
        <v>90</v>
      </c>
      <c r="I60" s="100">
        <v>8</v>
      </c>
      <c r="J60" s="310" t="s">
        <v>140</v>
      </c>
      <c r="K60" s="100"/>
      <c r="L60" s="311" t="s">
        <v>181</v>
      </c>
      <c r="M60" s="333">
        <f t="shared" si="2"/>
        <v>82</v>
      </c>
      <c r="N60" s="454" t="s">
        <v>154</v>
      </c>
      <c r="O60" s="1075" t="s">
        <v>140</v>
      </c>
      <c r="P60" s="1075"/>
      <c r="Q60" s="571" t="s">
        <v>154</v>
      </c>
      <c r="AB60" s="114"/>
    </row>
    <row r="61" spans="1:28" s="41" customFormat="1" ht="32.25" thickBot="1">
      <c r="A61" s="387" t="s">
        <v>162</v>
      </c>
      <c r="B61" s="381" t="s">
        <v>163</v>
      </c>
      <c r="C61" s="316">
        <v>2</v>
      </c>
      <c r="D61" s="317"/>
      <c r="E61" s="317"/>
      <c r="F61" s="318"/>
      <c r="G61" s="388">
        <v>5</v>
      </c>
      <c r="H61" s="389">
        <f t="shared" si="1"/>
        <v>150</v>
      </c>
      <c r="I61" s="425">
        <v>10</v>
      </c>
      <c r="J61" s="426" t="s">
        <v>173</v>
      </c>
      <c r="K61" s="425"/>
      <c r="L61" s="427" t="s">
        <v>178</v>
      </c>
      <c r="M61" s="390">
        <f t="shared" si="2"/>
        <v>140</v>
      </c>
      <c r="N61" s="455"/>
      <c r="O61" s="1084" t="s">
        <v>180</v>
      </c>
      <c r="P61" s="1085"/>
      <c r="Q61" s="386"/>
      <c r="AB61" s="114"/>
    </row>
    <row r="62" spans="1:35" s="41" customFormat="1" ht="16.5" thickBot="1">
      <c r="A62" s="1160" t="s">
        <v>164</v>
      </c>
      <c r="B62" s="1161"/>
      <c r="C62" s="657"/>
      <c r="D62" s="658"/>
      <c r="E62" s="659"/>
      <c r="F62" s="660"/>
      <c r="G62" s="661">
        <f>G56+G57+G58+G59+G60+G61</f>
        <v>29</v>
      </c>
      <c r="H62" s="662">
        <f>H56+H57+H58+H59+H60+H61</f>
        <v>870</v>
      </c>
      <c r="I62" s="663">
        <f>SUM(I56:I61)</f>
        <v>52</v>
      </c>
      <c r="J62" s="663">
        <v>40</v>
      </c>
      <c r="K62" s="663">
        <f>K56+K57+K58+K59+K60+K61</f>
        <v>0</v>
      </c>
      <c r="L62" s="663">
        <v>12</v>
      </c>
      <c r="M62" s="664">
        <f>M56+M57+M58+M59+M60+M61</f>
        <v>818</v>
      </c>
      <c r="N62" s="665" t="s">
        <v>182</v>
      </c>
      <c r="O62" s="1162" t="s">
        <v>184</v>
      </c>
      <c r="P62" s="1163"/>
      <c r="Q62" s="666"/>
      <c r="AC62" s="573">
        <v>12</v>
      </c>
      <c r="AD62" s="573">
        <v>2</v>
      </c>
      <c r="AE62" s="573">
        <v>32</v>
      </c>
      <c r="AF62" s="573">
        <v>6</v>
      </c>
      <c r="AI62" s="41">
        <f>30*G62</f>
        <v>870</v>
      </c>
    </row>
    <row r="63" spans="1:17" s="41" customFormat="1" ht="16.5" thickBot="1">
      <c r="A63" s="983" t="s">
        <v>225</v>
      </c>
      <c r="B63" s="984"/>
      <c r="C63" s="984"/>
      <c r="D63" s="984"/>
      <c r="E63" s="984"/>
      <c r="F63" s="984"/>
      <c r="G63" s="984"/>
      <c r="H63" s="984"/>
      <c r="I63" s="984"/>
      <c r="J63" s="984"/>
      <c r="K63" s="984"/>
      <c r="L63" s="984"/>
      <c r="M63" s="984"/>
      <c r="N63" s="984"/>
      <c r="O63" s="984"/>
      <c r="P63" s="984"/>
      <c r="Q63" s="985"/>
    </row>
    <row r="64" spans="1:17" s="41" customFormat="1" ht="47.25">
      <c r="A64" s="671" t="s">
        <v>226</v>
      </c>
      <c r="B64" s="672" t="s">
        <v>227</v>
      </c>
      <c r="C64" s="673"/>
      <c r="D64" s="674"/>
      <c r="E64" s="674"/>
      <c r="F64" s="675"/>
      <c r="G64" s="676">
        <v>8</v>
      </c>
      <c r="H64" s="677">
        <f aca="true" t="shared" si="3" ref="H64:H69">G64*30</f>
        <v>240</v>
      </c>
      <c r="I64" s="678">
        <v>18</v>
      </c>
      <c r="J64" s="679">
        <v>8</v>
      </c>
      <c r="K64" s="679"/>
      <c r="L64" s="679">
        <v>10</v>
      </c>
      <c r="M64" s="680">
        <v>222</v>
      </c>
      <c r="N64" s="681"/>
      <c r="O64" s="1130"/>
      <c r="P64" s="1131"/>
      <c r="Q64" s="682"/>
    </row>
    <row r="65" spans="1:17" s="41" customFormat="1" ht="47.25">
      <c r="A65" s="683"/>
      <c r="B65" s="684" t="s">
        <v>227</v>
      </c>
      <c r="C65" s="685">
        <v>1</v>
      </c>
      <c r="D65" s="686"/>
      <c r="E65" s="686"/>
      <c r="F65" s="687"/>
      <c r="G65" s="688">
        <v>7</v>
      </c>
      <c r="H65" s="689">
        <f t="shared" si="3"/>
        <v>210</v>
      </c>
      <c r="I65" s="690">
        <v>10</v>
      </c>
      <c r="J65" s="691" t="s">
        <v>140</v>
      </c>
      <c r="K65" s="691"/>
      <c r="L65" s="691" t="s">
        <v>178</v>
      </c>
      <c r="M65" s="692">
        <f aca="true" t="shared" si="4" ref="M65:M72">H65-I65</f>
        <v>200</v>
      </c>
      <c r="N65" s="693" t="s">
        <v>180</v>
      </c>
      <c r="O65" s="1132"/>
      <c r="P65" s="1133"/>
      <c r="Q65" s="694"/>
    </row>
    <row r="66" spans="1:17" s="41" customFormat="1" ht="47.25">
      <c r="A66" s="683"/>
      <c r="B66" s="695" t="s">
        <v>228</v>
      </c>
      <c r="C66" s="685"/>
      <c r="D66" s="686"/>
      <c r="E66" s="686">
        <v>2</v>
      </c>
      <c r="F66" s="687"/>
      <c r="G66" s="688">
        <v>1</v>
      </c>
      <c r="H66" s="689">
        <f t="shared" si="3"/>
        <v>30</v>
      </c>
      <c r="I66" s="690">
        <v>8</v>
      </c>
      <c r="J66" s="691"/>
      <c r="K66" s="691"/>
      <c r="L66" s="698">
        <v>8</v>
      </c>
      <c r="M66" s="692">
        <f t="shared" si="4"/>
        <v>22</v>
      </c>
      <c r="N66" s="693" t="s">
        <v>135</v>
      </c>
      <c r="O66" s="1132" t="s">
        <v>135</v>
      </c>
      <c r="P66" s="1133"/>
      <c r="Q66" s="696"/>
    </row>
    <row r="67" spans="1:17" s="41" customFormat="1" ht="31.5">
      <c r="A67" s="699" t="s">
        <v>229</v>
      </c>
      <c r="B67" s="700" t="s">
        <v>230</v>
      </c>
      <c r="C67" s="673"/>
      <c r="D67" s="674"/>
      <c r="E67" s="674"/>
      <c r="F67" s="675"/>
      <c r="G67" s="676">
        <v>7.5</v>
      </c>
      <c r="H67" s="701">
        <f t="shared" si="3"/>
        <v>225</v>
      </c>
      <c r="I67" s="678">
        <v>10</v>
      </c>
      <c r="J67" s="679">
        <v>4</v>
      </c>
      <c r="K67" s="679"/>
      <c r="L67" s="679">
        <v>6</v>
      </c>
      <c r="M67" s="692">
        <f t="shared" si="4"/>
        <v>215</v>
      </c>
      <c r="N67" s="693"/>
      <c r="O67" s="1132"/>
      <c r="P67" s="1133"/>
      <c r="Q67" s="696"/>
    </row>
    <row r="68" spans="1:17" s="41" customFormat="1" ht="31.5">
      <c r="A68" s="683"/>
      <c r="B68" s="702" t="s">
        <v>230</v>
      </c>
      <c r="C68" s="685">
        <v>1</v>
      </c>
      <c r="D68" s="686"/>
      <c r="E68" s="686"/>
      <c r="F68" s="687"/>
      <c r="G68" s="688">
        <v>6.5</v>
      </c>
      <c r="H68" s="689">
        <f t="shared" si="3"/>
        <v>195</v>
      </c>
      <c r="I68" s="690">
        <v>6</v>
      </c>
      <c r="J68" s="691" t="s">
        <v>135</v>
      </c>
      <c r="K68" s="691"/>
      <c r="L68" s="691" t="s">
        <v>178</v>
      </c>
      <c r="M68" s="692">
        <f t="shared" si="4"/>
        <v>189</v>
      </c>
      <c r="N68" s="693" t="s">
        <v>95</v>
      </c>
      <c r="O68" s="1132"/>
      <c r="P68" s="1133"/>
      <c r="Q68" s="696"/>
    </row>
    <row r="69" spans="1:17" s="41" customFormat="1" ht="31.5">
      <c r="A69" s="683"/>
      <c r="B69" s="702" t="s">
        <v>231</v>
      </c>
      <c r="C69" s="685"/>
      <c r="D69" s="686"/>
      <c r="E69" s="686"/>
      <c r="F69" s="687">
        <v>2</v>
      </c>
      <c r="G69" s="688">
        <v>1</v>
      </c>
      <c r="H69" s="689">
        <f t="shared" si="3"/>
        <v>30</v>
      </c>
      <c r="I69" s="690">
        <v>4</v>
      </c>
      <c r="J69" s="691"/>
      <c r="K69" s="691"/>
      <c r="L69" s="698" t="s">
        <v>135</v>
      </c>
      <c r="M69" s="692">
        <f t="shared" si="4"/>
        <v>26</v>
      </c>
      <c r="N69" s="693"/>
      <c r="O69" s="1132" t="s">
        <v>135</v>
      </c>
      <c r="P69" s="1133"/>
      <c r="Q69" s="696"/>
    </row>
    <row r="70" spans="1:17" s="41" customFormat="1" ht="31.5">
      <c r="A70" s="703" t="s">
        <v>232</v>
      </c>
      <c r="B70" s="704" t="s">
        <v>233</v>
      </c>
      <c r="C70" s="705"/>
      <c r="D70" s="706">
        <v>2</v>
      </c>
      <c r="E70" s="707"/>
      <c r="F70" s="708"/>
      <c r="G70" s="709">
        <v>4</v>
      </c>
      <c r="H70" s="710">
        <f>G70*30</f>
        <v>120</v>
      </c>
      <c r="I70" s="711">
        <v>6</v>
      </c>
      <c r="J70" s="712"/>
      <c r="K70" s="712"/>
      <c r="L70" s="713" t="s">
        <v>95</v>
      </c>
      <c r="M70" s="714">
        <f t="shared" si="4"/>
        <v>114</v>
      </c>
      <c r="N70" s="693"/>
      <c r="O70" s="1134" t="s">
        <v>95</v>
      </c>
      <c r="P70" s="1135"/>
      <c r="Q70" s="697"/>
    </row>
    <row r="71" spans="1:17" s="41" customFormat="1" ht="15.75">
      <c r="A71" s="703" t="s">
        <v>234</v>
      </c>
      <c r="B71" s="715" t="s">
        <v>235</v>
      </c>
      <c r="C71" s="716"/>
      <c r="D71" s="717">
        <v>2</v>
      </c>
      <c r="E71" s="718"/>
      <c r="F71" s="719"/>
      <c r="G71" s="720">
        <v>3</v>
      </c>
      <c r="H71" s="721">
        <f>G71*30</f>
        <v>90</v>
      </c>
      <c r="I71" s="690">
        <v>6</v>
      </c>
      <c r="J71" s="691" t="s">
        <v>135</v>
      </c>
      <c r="K71" s="691"/>
      <c r="L71" s="691" t="s">
        <v>178</v>
      </c>
      <c r="M71" s="722">
        <f t="shared" si="4"/>
        <v>84</v>
      </c>
      <c r="N71" s="670"/>
      <c r="O71" s="1128" t="s">
        <v>95</v>
      </c>
      <c r="P71" s="1129"/>
      <c r="Q71" s="669"/>
    </row>
    <row r="72" spans="1:17" s="41" customFormat="1" ht="16.5" thickBot="1">
      <c r="A72" s="723" t="s">
        <v>236</v>
      </c>
      <c r="B72" s="724" t="s">
        <v>237</v>
      </c>
      <c r="C72" s="725"/>
      <c r="D72" s="726">
        <v>2</v>
      </c>
      <c r="E72" s="727"/>
      <c r="F72" s="728"/>
      <c r="G72" s="735">
        <v>5.5</v>
      </c>
      <c r="H72" s="736">
        <f>G72*30</f>
        <v>165</v>
      </c>
      <c r="I72" s="737">
        <v>4</v>
      </c>
      <c r="J72" s="729"/>
      <c r="K72" s="730"/>
      <c r="L72" s="731" t="s">
        <v>135</v>
      </c>
      <c r="M72" s="732">
        <f t="shared" si="4"/>
        <v>161</v>
      </c>
      <c r="N72" s="670"/>
      <c r="O72" s="1128" t="s">
        <v>135</v>
      </c>
      <c r="P72" s="1129"/>
      <c r="Q72" s="669"/>
    </row>
    <row r="73" spans="1:17" s="41" customFormat="1" ht="15.75">
      <c r="A73" s="667"/>
      <c r="B73" s="733" t="s">
        <v>238</v>
      </c>
      <c r="C73" s="668"/>
      <c r="D73" s="383"/>
      <c r="E73" s="384"/>
      <c r="F73" s="734"/>
      <c r="G73" s="738">
        <f>G64+G67+G70+G71+G72</f>
        <v>28</v>
      </c>
      <c r="H73" s="738">
        <f>H64+H67+H70+H71+H72</f>
        <v>840</v>
      </c>
      <c r="I73" s="738">
        <f>I64+I67+I70+I71+I72</f>
        <v>44</v>
      </c>
      <c r="J73" s="669">
        <v>20</v>
      </c>
      <c r="K73" s="669"/>
      <c r="L73" s="669">
        <v>24</v>
      </c>
      <c r="M73" s="738">
        <f>M64+M67+M70+M71+M72</f>
        <v>796</v>
      </c>
      <c r="N73" s="670" t="s">
        <v>239</v>
      </c>
      <c r="O73" s="1128" t="s">
        <v>240</v>
      </c>
      <c r="P73" s="1129"/>
      <c r="Q73" s="669"/>
    </row>
    <row r="74" spans="1:28" s="41" customFormat="1" ht="16.5" thickBot="1">
      <c r="A74" s="234"/>
      <c r="B74" s="235"/>
      <c r="C74" s="236"/>
      <c r="D74" s="236"/>
      <c r="E74" s="236"/>
      <c r="F74" s="236"/>
      <c r="G74" s="237"/>
      <c r="H74" s="238"/>
      <c r="I74" s="238"/>
      <c r="J74" s="238"/>
      <c r="K74" s="238"/>
      <c r="L74" s="239"/>
      <c r="M74" s="238"/>
      <c r="N74" s="240"/>
      <c r="O74" s="240"/>
      <c r="P74" s="240"/>
      <c r="Q74" s="241"/>
      <c r="AB74" s="114"/>
    </row>
    <row r="75" spans="1:28" s="41" customFormat="1" ht="16.5" thickBot="1">
      <c r="A75" s="950" t="s">
        <v>128</v>
      </c>
      <c r="B75" s="958"/>
      <c r="C75" s="958"/>
      <c r="D75" s="958"/>
      <c r="E75" s="958"/>
      <c r="F75" s="958"/>
      <c r="G75" s="958"/>
      <c r="H75" s="958"/>
      <c r="I75" s="958"/>
      <c r="J75" s="958"/>
      <c r="K75" s="958"/>
      <c r="L75" s="958"/>
      <c r="M75" s="958"/>
      <c r="N75" s="958"/>
      <c r="O75" s="958"/>
      <c r="P75" s="958"/>
      <c r="Q75" s="959"/>
      <c r="AB75" s="114"/>
    </row>
    <row r="76" spans="1:28" s="41" customFormat="1" ht="16.5" thickBot="1">
      <c r="A76" s="950" t="s">
        <v>136</v>
      </c>
      <c r="B76" s="958"/>
      <c r="C76" s="958"/>
      <c r="D76" s="958"/>
      <c r="E76" s="958"/>
      <c r="F76" s="958"/>
      <c r="G76" s="958"/>
      <c r="H76" s="958"/>
      <c r="I76" s="958"/>
      <c r="J76" s="958"/>
      <c r="K76" s="958"/>
      <c r="L76" s="958"/>
      <c r="M76" s="958"/>
      <c r="N76" s="958"/>
      <c r="O76" s="958"/>
      <c r="P76" s="958"/>
      <c r="Q76" s="959"/>
      <c r="AB76" s="114"/>
    </row>
    <row r="77" spans="1:29" s="524" customFormat="1" ht="36.75" customHeight="1">
      <c r="A77" s="584" t="s">
        <v>241</v>
      </c>
      <c r="B77" s="739" t="s">
        <v>131</v>
      </c>
      <c r="C77" s="740"/>
      <c r="D77" s="587">
        <v>2</v>
      </c>
      <c r="E77" s="741"/>
      <c r="F77" s="742"/>
      <c r="G77" s="788">
        <v>4.5</v>
      </c>
      <c r="H77" s="743">
        <v>135</v>
      </c>
      <c r="I77" s="744">
        <v>6</v>
      </c>
      <c r="J77" s="600" t="s">
        <v>135</v>
      </c>
      <c r="K77" s="744"/>
      <c r="L77" s="611" t="s">
        <v>178</v>
      </c>
      <c r="M77" s="745">
        <f>H77-I77</f>
        <v>129</v>
      </c>
      <c r="N77" s="584"/>
      <c r="O77" s="1164" t="s">
        <v>95</v>
      </c>
      <c r="P77" s="1165"/>
      <c r="Q77" s="780"/>
      <c r="AB77" s="525"/>
      <c r="AC77" s="41" t="s">
        <v>205</v>
      </c>
    </row>
    <row r="78" spans="1:28" s="524" customFormat="1" ht="32.25" thickBot="1">
      <c r="A78" s="746" t="s">
        <v>132</v>
      </c>
      <c r="B78" s="747" t="s">
        <v>148</v>
      </c>
      <c r="C78" s="748"/>
      <c r="D78" s="644">
        <v>2</v>
      </c>
      <c r="E78" s="749"/>
      <c r="F78" s="750"/>
      <c r="G78" s="788">
        <v>5</v>
      </c>
      <c r="H78" s="751">
        <v>150</v>
      </c>
      <c r="I78" s="752">
        <v>4</v>
      </c>
      <c r="J78" s="752" t="s">
        <v>135</v>
      </c>
      <c r="K78" s="752"/>
      <c r="L78" s="753"/>
      <c r="M78" s="745">
        <f>H78-I78</f>
        <v>146</v>
      </c>
      <c r="N78" s="746"/>
      <c r="O78" s="1166" t="s">
        <v>135</v>
      </c>
      <c r="P78" s="1167"/>
      <c r="Q78" s="781"/>
      <c r="AB78" s="525"/>
    </row>
    <row r="79" spans="1:32" s="41" customFormat="1" ht="16.5" thickBot="1">
      <c r="A79" s="950" t="s">
        <v>137</v>
      </c>
      <c r="B79" s="1105"/>
      <c r="C79" s="157"/>
      <c r="D79" s="156"/>
      <c r="E79" s="156"/>
      <c r="F79" s="176"/>
      <c r="G79" s="177">
        <f>SUM(G77:G78)</f>
        <v>9.5</v>
      </c>
      <c r="H79" s="183">
        <f>SUM(H77:H78)</f>
        <v>285</v>
      </c>
      <c r="I79" s="158">
        <f>SUM(I77:I78)</f>
        <v>10</v>
      </c>
      <c r="J79" s="158">
        <v>8</v>
      </c>
      <c r="K79" s="158"/>
      <c r="L79" s="159">
        <v>2</v>
      </c>
      <c r="M79" s="184">
        <f>SUM(M77:M78)</f>
        <v>275</v>
      </c>
      <c r="N79" s="28"/>
      <c r="O79" s="1075" t="s">
        <v>180</v>
      </c>
      <c r="P79" s="1075"/>
      <c r="Q79" s="185"/>
      <c r="AC79" s="573"/>
      <c r="AD79" s="573"/>
      <c r="AE79" s="573">
        <v>8</v>
      </c>
      <c r="AF79" s="573">
        <v>2</v>
      </c>
    </row>
    <row r="80" spans="1:28" s="41" customFormat="1" ht="4.5" customHeight="1" thickBot="1">
      <c r="A80" s="1041"/>
      <c r="B80" s="1042"/>
      <c r="C80" s="1042"/>
      <c r="D80" s="1042"/>
      <c r="E80" s="1042"/>
      <c r="F80" s="1042"/>
      <c r="G80" s="1042"/>
      <c r="H80" s="1042"/>
      <c r="I80" s="1042"/>
      <c r="J80" s="1042"/>
      <c r="K80" s="1042"/>
      <c r="L80" s="1042"/>
      <c r="M80" s="1042"/>
      <c r="N80" s="1173"/>
      <c r="O80" s="1173"/>
      <c r="P80" s="1173"/>
      <c r="Q80" s="1043"/>
      <c r="AB80" s="114"/>
    </row>
    <row r="81" spans="1:28" s="41" customFormat="1" ht="16.5" thickBot="1">
      <c r="A81" s="950" t="s">
        <v>169</v>
      </c>
      <c r="B81" s="990"/>
      <c r="C81" s="990"/>
      <c r="D81" s="990"/>
      <c r="E81" s="990"/>
      <c r="F81" s="990"/>
      <c r="G81" s="990"/>
      <c r="H81" s="990"/>
      <c r="I81" s="990"/>
      <c r="J81" s="990"/>
      <c r="K81" s="990"/>
      <c r="L81" s="990"/>
      <c r="M81" s="990"/>
      <c r="N81" s="990"/>
      <c r="O81" s="990"/>
      <c r="P81" s="990"/>
      <c r="Q81" s="991"/>
      <c r="AB81" s="114"/>
    </row>
    <row r="82" spans="1:28" s="41" customFormat="1" ht="48" thickBot="1">
      <c r="A82" s="761" t="s">
        <v>170</v>
      </c>
      <c r="B82" s="754" t="s">
        <v>171</v>
      </c>
      <c r="C82" s="305"/>
      <c r="D82" s="306">
        <v>1</v>
      </c>
      <c r="E82" s="306"/>
      <c r="F82" s="307"/>
      <c r="G82" s="308">
        <v>5</v>
      </c>
      <c r="H82" s="309">
        <f>G82*30</f>
        <v>150</v>
      </c>
      <c r="I82" s="755">
        <v>10</v>
      </c>
      <c r="J82" s="756" t="s">
        <v>173</v>
      </c>
      <c r="K82" s="755"/>
      <c r="L82" s="757" t="s">
        <v>178</v>
      </c>
      <c r="M82" s="312">
        <f>H82-I82</f>
        <v>140</v>
      </c>
      <c r="N82" s="802" t="s">
        <v>180</v>
      </c>
      <c r="O82" s="1101" t="s">
        <v>154</v>
      </c>
      <c r="P82" s="1102"/>
      <c r="Q82" s="313"/>
      <c r="AB82" s="114"/>
    </row>
    <row r="83" spans="1:28" s="41" customFormat="1" ht="48" thickBot="1">
      <c r="A83" s="387" t="s">
        <v>172</v>
      </c>
      <c r="B83" s="381" t="s">
        <v>166</v>
      </c>
      <c r="C83" s="316">
        <v>2</v>
      </c>
      <c r="D83" s="317"/>
      <c r="E83" s="317"/>
      <c r="F83" s="318"/>
      <c r="G83" s="331">
        <v>9.5</v>
      </c>
      <c r="H83" s="309">
        <f>G83*30</f>
        <v>285</v>
      </c>
      <c r="I83" s="758">
        <v>10</v>
      </c>
      <c r="J83" s="758" t="s">
        <v>140</v>
      </c>
      <c r="K83" s="759"/>
      <c r="L83" s="758" t="s">
        <v>178</v>
      </c>
      <c r="M83" s="760">
        <v>275</v>
      </c>
      <c r="N83" s="324"/>
      <c r="O83" s="1158" t="s">
        <v>180</v>
      </c>
      <c r="P83" s="1159"/>
      <c r="Q83" s="325"/>
      <c r="AB83" s="114"/>
    </row>
    <row r="84" spans="1:35" s="41" customFormat="1" ht="16.5" customHeight="1" thickBot="1">
      <c r="A84" s="950" t="s">
        <v>256</v>
      </c>
      <c r="B84" s="1105"/>
      <c r="C84" s="762"/>
      <c r="D84" s="763"/>
      <c r="E84" s="763"/>
      <c r="F84" s="764"/>
      <c r="G84" s="765">
        <f>G82+G83</f>
        <v>14.5</v>
      </c>
      <c r="H84" s="766">
        <f>H82+H83</f>
        <v>435</v>
      </c>
      <c r="I84" s="767">
        <f>SUM(I82:I83)</f>
        <v>20</v>
      </c>
      <c r="J84" s="767">
        <v>16</v>
      </c>
      <c r="K84" s="768">
        <f>K82+K83</f>
        <v>0</v>
      </c>
      <c r="L84" s="767">
        <v>4</v>
      </c>
      <c r="M84" s="343">
        <f>H84-I84</f>
        <v>415</v>
      </c>
      <c r="N84" s="803" t="s">
        <v>180</v>
      </c>
      <c r="O84" s="1204" t="s">
        <v>180</v>
      </c>
      <c r="P84" s="1205"/>
      <c r="Q84" s="804"/>
      <c r="AC84" s="573">
        <v>8</v>
      </c>
      <c r="AD84" s="573">
        <v>2</v>
      </c>
      <c r="AE84" s="573">
        <v>16</v>
      </c>
      <c r="AF84" s="573">
        <v>2</v>
      </c>
      <c r="AI84" s="41">
        <f>30*G84</f>
        <v>435</v>
      </c>
    </row>
    <row r="85" spans="1:17" s="41" customFormat="1" ht="16.5" thickBot="1">
      <c r="A85" s="950" t="s">
        <v>246</v>
      </c>
      <c r="B85" s="990"/>
      <c r="C85" s="990"/>
      <c r="D85" s="990"/>
      <c r="E85" s="990"/>
      <c r="F85" s="990"/>
      <c r="G85" s="990"/>
      <c r="H85" s="990"/>
      <c r="I85" s="990"/>
      <c r="J85" s="990"/>
      <c r="K85" s="990"/>
      <c r="L85" s="990"/>
      <c r="M85" s="990"/>
      <c r="N85" s="990"/>
      <c r="O85" s="990"/>
      <c r="P85" s="990"/>
      <c r="Q85" s="991"/>
    </row>
    <row r="86" spans="1:17" s="37" customFormat="1" ht="48" thickBot="1">
      <c r="A86" s="761" t="s">
        <v>247</v>
      </c>
      <c r="B86" s="774" t="s">
        <v>248</v>
      </c>
      <c r="C86" s="776"/>
      <c r="D86" s="776" t="s">
        <v>123</v>
      </c>
      <c r="E86" s="776"/>
      <c r="F86" s="776"/>
      <c r="G86" s="777">
        <v>3.5</v>
      </c>
      <c r="H86" s="778">
        <v>105</v>
      </c>
      <c r="I86" s="778">
        <v>4</v>
      </c>
      <c r="J86" s="778" t="s">
        <v>135</v>
      </c>
      <c r="K86" s="779"/>
      <c r="L86" s="778"/>
      <c r="M86" s="773">
        <v>101</v>
      </c>
      <c r="N86" s="805" t="s">
        <v>135</v>
      </c>
      <c r="O86" s="1200"/>
      <c r="P86" s="1201"/>
      <c r="Q86" s="777"/>
    </row>
    <row r="87" spans="1:17" s="37" customFormat="1" ht="16.5" thickBot="1">
      <c r="A87" s="761" t="s">
        <v>249</v>
      </c>
      <c r="B87" s="774" t="s">
        <v>250</v>
      </c>
      <c r="C87" s="776"/>
      <c r="D87" s="776" t="s">
        <v>251</v>
      </c>
      <c r="E87" s="776"/>
      <c r="F87" s="776"/>
      <c r="G87" s="777">
        <v>3</v>
      </c>
      <c r="H87" s="778">
        <v>90</v>
      </c>
      <c r="I87" s="778">
        <v>4</v>
      </c>
      <c r="J87" s="778" t="s">
        <v>135</v>
      </c>
      <c r="K87" s="779"/>
      <c r="L87" s="778"/>
      <c r="M87" s="773">
        <v>86</v>
      </c>
      <c r="N87" s="805"/>
      <c r="O87" s="1202" t="s">
        <v>135</v>
      </c>
      <c r="P87" s="1203"/>
      <c r="Q87" s="777"/>
    </row>
    <row r="88" spans="1:17" s="37" customFormat="1" ht="16.5" thickBot="1">
      <c r="A88" s="761" t="s">
        <v>252</v>
      </c>
      <c r="B88" s="774" t="s">
        <v>254</v>
      </c>
      <c r="C88" s="776" t="s">
        <v>251</v>
      </c>
      <c r="D88" s="776"/>
      <c r="E88" s="776"/>
      <c r="F88" s="776"/>
      <c r="G88" s="777">
        <v>4</v>
      </c>
      <c r="H88" s="778">
        <v>120</v>
      </c>
      <c r="I88" s="778">
        <v>10</v>
      </c>
      <c r="J88" s="778" t="s">
        <v>140</v>
      </c>
      <c r="K88" s="779"/>
      <c r="L88" s="778" t="s">
        <v>178</v>
      </c>
      <c r="M88" s="773">
        <v>110</v>
      </c>
      <c r="N88" s="805"/>
      <c r="O88" s="1202" t="s">
        <v>180</v>
      </c>
      <c r="P88" s="1203"/>
      <c r="Q88" s="777"/>
    </row>
    <row r="89" spans="1:17" s="37" customFormat="1" ht="16.5" thickBot="1">
      <c r="A89" s="761" t="s">
        <v>253</v>
      </c>
      <c r="B89" s="774" t="s">
        <v>255</v>
      </c>
      <c r="C89" s="776"/>
      <c r="D89" s="776" t="s">
        <v>251</v>
      </c>
      <c r="E89" s="776"/>
      <c r="F89" s="776"/>
      <c r="G89" s="777">
        <v>3</v>
      </c>
      <c r="H89" s="778">
        <v>90</v>
      </c>
      <c r="I89" s="778">
        <v>4</v>
      </c>
      <c r="J89" s="778" t="s">
        <v>135</v>
      </c>
      <c r="K89" s="779"/>
      <c r="L89" s="778"/>
      <c r="M89" s="773">
        <v>86</v>
      </c>
      <c r="N89" s="805"/>
      <c r="O89" s="1202" t="s">
        <v>135</v>
      </c>
      <c r="P89" s="1203"/>
      <c r="Q89" s="777"/>
    </row>
    <row r="90" spans="1:35" s="37" customFormat="1" ht="16.5" thickBot="1">
      <c r="A90" s="950" t="s">
        <v>257</v>
      </c>
      <c r="B90" s="1105"/>
      <c r="C90" s="776"/>
      <c r="D90" s="769"/>
      <c r="E90" s="769"/>
      <c r="F90" s="769"/>
      <c r="G90" s="770">
        <v>13.5</v>
      </c>
      <c r="H90" s="771">
        <v>405</v>
      </c>
      <c r="I90" s="771">
        <v>22</v>
      </c>
      <c r="J90" s="771">
        <v>20</v>
      </c>
      <c r="K90" s="772"/>
      <c r="L90" s="771">
        <v>2</v>
      </c>
      <c r="M90" s="775">
        <v>383</v>
      </c>
      <c r="N90" s="670" t="s">
        <v>135</v>
      </c>
      <c r="O90" s="1128" t="s">
        <v>183</v>
      </c>
      <c r="P90" s="1129"/>
      <c r="Q90" s="777"/>
      <c r="AI90" s="41">
        <f>30*G90</f>
        <v>405</v>
      </c>
    </row>
    <row r="91" spans="1:28" s="41" customFormat="1" ht="18.75" customHeight="1">
      <c r="A91" s="1168"/>
      <c r="B91" s="1168"/>
      <c r="C91" s="1168"/>
      <c r="D91" s="1168"/>
      <c r="E91" s="1168"/>
      <c r="F91" s="1168"/>
      <c r="G91" s="1168"/>
      <c r="H91" s="1168"/>
      <c r="I91" s="1168"/>
      <c r="J91" s="1168"/>
      <c r="K91" s="1168"/>
      <c r="L91" s="1168"/>
      <c r="M91" s="1168"/>
      <c r="N91" s="1168"/>
      <c r="O91" s="1168"/>
      <c r="P91" s="1168"/>
      <c r="Q91" s="1168"/>
      <c r="AB91" s="114"/>
    </row>
    <row r="92" spans="1:28" s="41" customFormat="1" ht="16.5" thickBot="1">
      <c r="A92" s="1063" t="s">
        <v>110</v>
      </c>
      <c r="B92" s="1169"/>
      <c r="C92" s="1169"/>
      <c r="D92" s="1169"/>
      <c r="E92" s="1169"/>
      <c r="F92" s="1169"/>
      <c r="G92" s="1169"/>
      <c r="H92" s="1169"/>
      <c r="I92" s="1169"/>
      <c r="J92" s="1169"/>
      <c r="K92" s="1169"/>
      <c r="L92" s="1169"/>
      <c r="M92" s="1169"/>
      <c r="N92" s="1169"/>
      <c r="O92" s="1169"/>
      <c r="P92" s="1169"/>
      <c r="Q92" s="1170"/>
      <c r="AB92" s="114"/>
    </row>
    <row r="93" spans="1:28" s="41" customFormat="1" ht="15.75">
      <c r="A93" s="232" t="s">
        <v>91</v>
      </c>
      <c r="B93" s="252" t="s">
        <v>46</v>
      </c>
      <c r="C93" s="245"/>
      <c r="D93" s="246">
        <v>3</v>
      </c>
      <c r="E93" s="247"/>
      <c r="F93" s="248"/>
      <c r="G93" s="227">
        <f>H93/30</f>
        <v>6</v>
      </c>
      <c r="H93" s="245">
        <v>180</v>
      </c>
      <c r="I93" s="246"/>
      <c r="J93" s="247"/>
      <c r="K93" s="247"/>
      <c r="L93" s="249"/>
      <c r="M93" s="250"/>
      <c r="N93" s="251"/>
      <c r="O93" s="1178"/>
      <c r="P93" s="1179"/>
      <c r="Q93" s="252"/>
      <c r="AB93" s="114"/>
    </row>
    <row r="94" spans="1:28" s="41" customFormat="1" ht="16.5" thickBot="1">
      <c r="A94" s="233" t="s">
        <v>92</v>
      </c>
      <c r="B94" s="260" t="s">
        <v>22</v>
      </c>
      <c r="C94" s="254"/>
      <c r="D94" s="218">
        <v>3</v>
      </c>
      <c r="E94" s="255"/>
      <c r="F94" s="256"/>
      <c r="G94" s="171">
        <f>H94/30</f>
        <v>21</v>
      </c>
      <c r="H94" s="254">
        <v>630</v>
      </c>
      <c r="I94" s="218"/>
      <c r="J94" s="255"/>
      <c r="K94" s="255"/>
      <c r="L94" s="257"/>
      <c r="M94" s="258"/>
      <c r="N94" s="259"/>
      <c r="O94" s="1180"/>
      <c r="P94" s="1181"/>
      <c r="Q94" s="260"/>
      <c r="AB94" s="114"/>
    </row>
    <row r="95" spans="1:28" s="41" customFormat="1" ht="16.5" thickBot="1">
      <c r="A95" s="939" t="s">
        <v>31</v>
      </c>
      <c r="B95" s="959"/>
      <c r="C95" s="181"/>
      <c r="D95" s="180"/>
      <c r="E95" s="180"/>
      <c r="F95" s="261"/>
      <c r="G95" s="285">
        <f>H95/30</f>
        <v>27</v>
      </c>
      <c r="H95" s="183">
        <f>SUM(H93:H94)</f>
        <v>810</v>
      </c>
      <c r="I95" s="158"/>
      <c r="J95" s="158"/>
      <c r="K95" s="158"/>
      <c r="L95" s="159"/>
      <c r="M95" s="184"/>
      <c r="N95" s="186"/>
      <c r="O95" s="1182"/>
      <c r="P95" s="1183"/>
      <c r="Q95" s="262"/>
      <c r="AB95" s="114"/>
    </row>
    <row r="96" spans="1:28" s="41" customFormat="1" ht="16.5" thickBot="1">
      <c r="A96" s="939" t="s">
        <v>109</v>
      </c>
      <c r="B96" s="940"/>
      <c r="C96" s="940"/>
      <c r="D96" s="940"/>
      <c r="E96" s="940"/>
      <c r="F96" s="940"/>
      <c r="G96" s="940"/>
      <c r="H96" s="940"/>
      <c r="I96" s="940"/>
      <c r="J96" s="940"/>
      <c r="K96" s="940"/>
      <c r="L96" s="940"/>
      <c r="M96" s="940"/>
      <c r="N96" s="940"/>
      <c r="O96" s="940"/>
      <c r="P96" s="940"/>
      <c r="Q96" s="941"/>
      <c r="AB96" s="114"/>
    </row>
    <row r="97" spans="1:28" s="41" customFormat="1" ht="16.5" thickBot="1">
      <c r="A97" s="263" t="s">
        <v>93</v>
      </c>
      <c r="B97" s="275" t="s">
        <v>50</v>
      </c>
      <c r="C97" s="276">
        <v>3</v>
      </c>
      <c r="D97" s="277"/>
      <c r="E97" s="278"/>
      <c r="F97" s="279"/>
      <c r="G97" s="177">
        <f>H97/30</f>
        <v>3</v>
      </c>
      <c r="H97" s="183">
        <v>90</v>
      </c>
      <c r="I97" s="158"/>
      <c r="J97" s="158"/>
      <c r="K97" s="158"/>
      <c r="L97" s="159"/>
      <c r="M97" s="184"/>
      <c r="N97" s="186"/>
      <c r="O97" s="1182"/>
      <c r="P97" s="1183"/>
      <c r="Q97" s="262"/>
      <c r="AB97" s="114"/>
    </row>
    <row r="98" spans="1:28" s="41" customFormat="1" ht="16.5" thickBot="1">
      <c r="A98" s="1063" t="s">
        <v>31</v>
      </c>
      <c r="B98" s="1064"/>
      <c r="C98" s="264"/>
      <c r="D98" s="265"/>
      <c r="E98" s="265"/>
      <c r="F98" s="266"/>
      <c r="G98" s="267">
        <f>H98/30</f>
        <v>3</v>
      </c>
      <c r="H98" s="268">
        <v>90</v>
      </c>
      <c r="I98" s="269"/>
      <c r="J98" s="269"/>
      <c r="K98" s="269"/>
      <c r="L98" s="270"/>
      <c r="M98" s="271"/>
      <c r="N98" s="272"/>
      <c r="O98" s="1184"/>
      <c r="P98" s="1185"/>
      <c r="Q98" s="241"/>
      <c r="AB98" s="114"/>
    </row>
    <row r="99" spans="1:28" s="41" customFormat="1" ht="16.5" thickBot="1">
      <c r="A99" s="1054"/>
      <c r="B99" s="1055"/>
      <c r="C99" s="1055"/>
      <c r="D99" s="1055"/>
      <c r="E99" s="1055"/>
      <c r="F99" s="1055"/>
      <c r="G99" s="1055"/>
      <c r="H99" s="1055"/>
      <c r="I99" s="1055"/>
      <c r="J99" s="1055"/>
      <c r="K99" s="1055"/>
      <c r="L99" s="1055"/>
      <c r="M99" s="1055"/>
      <c r="N99" s="1055"/>
      <c r="O99" s="1055"/>
      <c r="P99" s="1055"/>
      <c r="Q99" s="1056"/>
      <c r="AB99" s="114"/>
    </row>
    <row r="100" spans="1:28" s="41" customFormat="1" ht="16.5" thickBot="1">
      <c r="A100" s="972" t="s">
        <v>139</v>
      </c>
      <c r="B100" s="973"/>
      <c r="C100" s="973"/>
      <c r="D100" s="973"/>
      <c r="E100" s="974"/>
      <c r="F100" s="280"/>
      <c r="G100" s="281">
        <f>G20+G15+G26+G53+G79+G95+G97</f>
        <v>90</v>
      </c>
      <c r="H100" s="281">
        <f>H20+H15+H26+H53+H79+H95+H97</f>
        <v>2700</v>
      </c>
      <c r="I100" s="281">
        <f>I20+I15+I26+I53+I79+I95+I97</f>
        <v>108</v>
      </c>
      <c r="J100" s="281">
        <f>J20+J15+J26+J53+J79+J95+J97</f>
        <v>78</v>
      </c>
      <c r="K100" s="283"/>
      <c r="L100" s="281">
        <f>L20+L15+L26+L53+L79+L95+L97</f>
        <v>30</v>
      </c>
      <c r="M100" s="281">
        <f>M20+M15+M26+M53+M79+M95+M97</f>
        <v>1692</v>
      </c>
      <c r="N100" s="431"/>
      <c r="O100" s="1171"/>
      <c r="P100" s="1172"/>
      <c r="Q100" s="284"/>
      <c r="AB100" s="114"/>
    </row>
    <row r="101" spans="1:32" s="41" customFormat="1" ht="16.5" thickBot="1">
      <c r="A101" s="1046" t="s">
        <v>27</v>
      </c>
      <c r="B101" s="1047"/>
      <c r="C101" s="1047"/>
      <c r="D101" s="1047"/>
      <c r="E101" s="1047"/>
      <c r="F101" s="1047"/>
      <c r="G101" s="1047"/>
      <c r="H101" s="1047"/>
      <c r="I101" s="1047"/>
      <c r="J101" s="1047"/>
      <c r="K101" s="1047"/>
      <c r="L101" s="1047"/>
      <c r="M101" s="1048"/>
      <c r="N101" s="458" t="s">
        <v>242</v>
      </c>
      <c r="O101" s="1198" t="s">
        <v>243</v>
      </c>
      <c r="P101" s="1199"/>
      <c r="Q101" s="424"/>
      <c r="R101" s="17"/>
      <c r="S101" s="51"/>
      <c r="T101" s="25"/>
      <c r="U101" s="26"/>
      <c r="V101" s="37"/>
      <c r="W101" s="37"/>
      <c r="X101" s="37"/>
      <c r="Y101" s="37"/>
      <c r="Z101" s="37"/>
      <c r="AA101" s="37"/>
      <c r="AB101" s="190"/>
      <c r="AC101" s="41">
        <f>AC41+AC53+AC79</f>
        <v>32</v>
      </c>
      <c r="AD101" s="41">
        <f>AD41+AD53+AD79</f>
        <v>6</v>
      </c>
      <c r="AE101" s="41">
        <f>AE41+AE53+AE79</f>
        <v>52</v>
      </c>
      <c r="AF101" s="41">
        <f>AF41+AF53+AF79</f>
        <v>12</v>
      </c>
    </row>
    <row r="102" spans="1:28" s="41" customFormat="1" ht="15.75">
      <c r="A102" s="1044" t="s">
        <v>28</v>
      </c>
      <c r="B102" s="1045"/>
      <c r="C102" s="1045"/>
      <c r="D102" s="1045"/>
      <c r="E102" s="1045"/>
      <c r="F102" s="1045"/>
      <c r="G102" s="1045"/>
      <c r="H102" s="1045"/>
      <c r="I102" s="1045"/>
      <c r="J102" s="1045"/>
      <c r="K102" s="1045"/>
      <c r="L102" s="1045"/>
      <c r="M102" s="1045"/>
      <c r="N102" s="433">
        <v>4</v>
      </c>
      <c r="O102" s="1188">
        <v>4</v>
      </c>
      <c r="P102" s="1189"/>
      <c r="Q102" s="44"/>
      <c r="R102" s="17"/>
      <c r="S102" s="37"/>
      <c r="T102" s="25"/>
      <c r="U102" s="26"/>
      <c r="V102" s="37"/>
      <c r="W102" s="37"/>
      <c r="X102" s="37"/>
      <c r="Y102" s="37"/>
      <c r="Z102" s="37"/>
      <c r="AA102" s="37"/>
      <c r="AB102" s="190"/>
    </row>
    <row r="103" spans="1:28" s="41" customFormat="1" ht="15.75">
      <c r="A103" s="1044" t="s">
        <v>29</v>
      </c>
      <c r="B103" s="1045"/>
      <c r="C103" s="1045"/>
      <c r="D103" s="1045"/>
      <c r="E103" s="1045"/>
      <c r="F103" s="1045"/>
      <c r="G103" s="1045"/>
      <c r="H103" s="1045"/>
      <c r="I103" s="1045"/>
      <c r="J103" s="1045"/>
      <c r="K103" s="1045"/>
      <c r="L103" s="1045"/>
      <c r="M103" s="1045"/>
      <c r="N103" s="806">
        <v>3</v>
      </c>
      <c r="O103" s="1190">
        <v>5</v>
      </c>
      <c r="P103" s="1191"/>
      <c r="Q103" s="44">
        <v>1</v>
      </c>
      <c r="R103" s="17"/>
      <c r="S103" s="17"/>
      <c r="T103" s="26"/>
      <c r="U103" s="26"/>
      <c r="V103" s="37"/>
      <c r="W103" s="37"/>
      <c r="X103" s="37"/>
      <c r="Y103" s="37"/>
      <c r="Z103" s="37"/>
      <c r="AA103" s="37"/>
      <c r="AB103" s="190"/>
    </row>
    <row r="104" spans="1:28" s="41" customFormat="1" ht="15.75">
      <c r="A104" s="1044" t="s">
        <v>30</v>
      </c>
      <c r="B104" s="1045"/>
      <c r="C104" s="1045"/>
      <c r="D104" s="1045"/>
      <c r="E104" s="1045"/>
      <c r="F104" s="1045"/>
      <c r="G104" s="1045"/>
      <c r="H104" s="1045"/>
      <c r="I104" s="1045"/>
      <c r="J104" s="1045"/>
      <c r="K104" s="1045"/>
      <c r="L104" s="1045"/>
      <c r="M104" s="1045"/>
      <c r="N104" s="56"/>
      <c r="O104" s="1196">
        <v>1</v>
      </c>
      <c r="P104" s="1197"/>
      <c r="Q104" s="23"/>
      <c r="R104" s="17"/>
      <c r="S104" s="17"/>
      <c r="T104" s="26"/>
      <c r="U104" s="12"/>
      <c r="V104" s="11"/>
      <c r="W104" s="37"/>
      <c r="X104" s="37"/>
      <c r="Y104" s="37"/>
      <c r="Z104" s="37"/>
      <c r="AA104" s="37"/>
      <c r="AB104" s="190"/>
    </row>
    <row r="105" spans="1:28" s="41" customFormat="1" ht="15.75">
      <c r="A105" s="956" t="s">
        <v>40</v>
      </c>
      <c r="B105" s="957"/>
      <c r="C105" s="957"/>
      <c r="D105" s="957"/>
      <c r="E105" s="957"/>
      <c r="F105" s="957"/>
      <c r="G105" s="957"/>
      <c r="H105" s="957"/>
      <c r="I105" s="957"/>
      <c r="J105" s="957"/>
      <c r="K105" s="957"/>
      <c r="L105" s="957"/>
      <c r="M105" s="957"/>
      <c r="N105" s="960" t="s">
        <v>244</v>
      </c>
      <c r="O105" s="961"/>
      <c r="P105" s="1137"/>
      <c r="Q105" s="23"/>
      <c r="R105" s="17"/>
      <c r="S105" s="17"/>
      <c r="T105" s="26"/>
      <c r="U105" s="12"/>
      <c r="V105" s="11"/>
      <c r="W105" s="37"/>
      <c r="X105" s="37"/>
      <c r="Y105" s="37"/>
      <c r="Z105" s="37"/>
      <c r="AA105" s="37"/>
      <c r="AB105" s="190"/>
    </row>
    <row r="106" spans="1:28" s="41" customFormat="1" ht="15.75">
      <c r="A106" s="191"/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942">
        <f>G15+G20+G26+G53+G79</f>
        <v>60</v>
      </c>
      <c r="O106" s="1186"/>
      <c r="P106" s="1187"/>
      <c r="Q106" s="112">
        <f>G97+G94+G93</f>
        <v>30</v>
      </c>
      <c r="R106" s="17"/>
      <c r="S106" s="17"/>
      <c r="T106" s="26"/>
      <c r="U106" s="12"/>
      <c r="V106" s="11"/>
      <c r="W106" s="37"/>
      <c r="X106" s="37"/>
      <c r="Y106" s="37"/>
      <c r="Z106" s="37"/>
      <c r="AA106" s="37"/>
      <c r="AB106" s="190"/>
    </row>
    <row r="107" spans="1:28" s="41" customFormat="1" ht="6.75" customHeight="1" thickBot="1">
      <c r="A107" s="192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25"/>
      <c r="O107" s="25"/>
      <c r="P107" s="25"/>
      <c r="Q107" s="25"/>
      <c r="R107" s="17"/>
      <c r="S107" s="17"/>
      <c r="T107" s="26"/>
      <c r="U107" s="12"/>
      <c r="V107" s="11"/>
      <c r="W107" s="37"/>
      <c r="X107" s="37"/>
      <c r="Y107" s="37"/>
      <c r="Z107" s="37"/>
      <c r="AA107" s="37"/>
      <c r="AB107" s="190"/>
    </row>
    <row r="108" spans="1:28" s="41" customFormat="1" ht="16.5" thickBot="1">
      <c r="A108" s="1057" t="s">
        <v>174</v>
      </c>
      <c r="B108" s="1058"/>
      <c r="C108" s="1058"/>
      <c r="D108" s="1058"/>
      <c r="E108" s="1059"/>
      <c r="F108" s="286"/>
      <c r="G108" s="285">
        <f>G20+G15+G33+G62+G84+G95+G98</f>
        <v>90</v>
      </c>
      <c r="H108" s="285">
        <f>H20+H15+H33+H62+H84+H95+H98</f>
        <v>2700</v>
      </c>
      <c r="I108" s="285">
        <f>I20+I15+I33+I62+I84+I95+I98</f>
        <v>100</v>
      </c>
      <c r="J108" s="285">
        <f>J20+J15+J33+J62+J84+J95+J98</f>
        <v>74</v>
      </c>
      <c r="K108" s="289" t="e">
        <f>K15+K33+K62+K84+K95+K98</f>
        <v>#REF!</v>
      </c>
      <c r="L108" s="285">
        <f>L20+L15+L33+L62+L84+L95+L98</f>
        <v>26</v>
      </c>
      <c r="M108" s="285">
        <f>M20+M15+M33+M62+M84+M95+M98</f>
        <v>1700</v>
      </c>
      <c r="N108" s="290"/>
      <c r="O108" s="1171"/>
      <c r="P108" s="1176"/>
      <c r="Q108" s="293"/>
      <c r="R108" s="17"/>
      <c r="S108" s="17"/>
      <c r="T108" s="26"/>
      <c r="U108" s="12"/>
      <c r="V108" s="11"/>
      <c r="W108" s="37"/>
      <c r="X108" s="37"/>
      <c r="Y108" s="37"/>
      <c r="Z108" s="37"/>
      <c r="AA108" s="37"/>
      <c r="AB108" s="190"/>
    </row>
    <row r="109" spans="1:32" s="41" customFormat="1" ht="16.5" thickBot="1">
      <c r="A109" s="1060" t="s">
        <v>27</v>
      </c>
      <c r="B109" s="1061"/>
      <c r="C109" s="1061"/>
      <c r="D109" s="1061"/>
      <c r="E109" s="1061"/>
      <c r="F109" s="1061"/>
      <c r="G109" s="1061"/>
      <c r="H109" s="1061"/>
      <c r="I109" s="1061"/>
      <c r="J109" s="1061"/>
      <c r="K109" s="1061"/>
      <c r="L109" s="1061"/>
      <c r="M109" s="1062"/>
      <c r="N109" s="461" t="s">
        <v>189</v>
      </c>
      <c r="O109" s="1192" t="s">
        <v>245</v>
      </c>
      <c r="P109" s="1193"/>
      <c r="Q109" s="294"/>
      <c r="R109" s="17"/>
      <c r="S109" s="17"/>
      <c r="T109" s="26"/>
      <c r="U109" s="12"/>
      <c r="V109" s="11"/>
      <c r="W109" s="37"/>
      <c r="X109" s="37"/>
      <c r="Y109" s="37"/>
      <c r="Z109" s="37"/>
      <c r="AA109" s="37"/>
      <c r="AB109" s="190"/>
      <c r="AC109" s="41">
        <f>AC42+AC62+AC84</f>
        <v>28</v>
      </c>
      <c r="AD109" s="41">
        <f>AD42+AD62+AD84</f>
        <v>4</v>
      </c>
      <c r="AE109" s="41">
        <f>AE42+AE62+AE84</f>
        <v>64</v>
      </c>
      <c r="AF109" s="41">
        <f>AF42+AF62+AF84</f>
        <v>10</v>
      </c>
    </row>
    <row r="110" spans="1:28" s="41" customFormat="1" ht="15.75">
      <c r="A110" s="977" t="s">
        <v>28</v>
      </c>
      <c r="B110" s="978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9"/>
      <c r="N110" s="295">
        <v>3</v>
      </c>
      <c r="O110" s="1188">
        <v>4</v>
      </c>
      <c r="P110" s="1194"/>
      <c r="Q110" s="297"/>
      <c r="R110" s="17"/>
      <c r="S110" s="17"/>
      <c r="T110" s="26"/>
      <c r="U110" s="12"/>
      <c r="V110" s="11"/>
      <c r="W110" s="37"/>
      <c r="X110" s="37"/>
      <c r="Y110" s="37"/>
      <c r="Z110" s="37"/>
      <c r="AA110" s="37"/>
      <c r="AB110" s="190"/>
    </row>
    <row r="111" spans="1:28" s="41" customFormat="1" ht="15.75">
      <c r="A111" s="977" t="s">
        <v>29</v>
      </c>
      <c r="B111" s="978"/>
      <c r="C111" s="978"/>
      <c r="D111" s="978"/>
      <c r="E111" s="978"/>
      <c r="F111" s="978"/>
      <c r="G111" s="978"/>
      <c r="H111" s="978"/>
      <c r="I111" s="978"/>
      <c r="J111" s="978"/>
      <c r="K111" s="978"/>
      <c r="L111" s="978"/>
      <c r="M111" s="979"/>
      <c r="N111" s="295">
        <v>3</v>
      </c>
      <c r="O111" s="1190">
        <v>3</v>
      </c>
      <c r="P111" s="1195"/>
      <c r="Q111" s="297">
        <v>1</v>
      </c>
      <c r="R111" s="17"/>
      <c r="S111" s="17"/>
      <c r="T111" s="26"/>
      <c r="U111" s="12"/>
      <c r="V111" s="11"/>
      <c r="W111" s="37"/>
      <c r="X111" s="37"/>
      <c r="Y111" s="37"/>
      <c r="Z111" s="37"/>
      <c r="AA111" s="37"/>
      <c r="AB111" s="190"/>
    </row>
    <row r="112" spans="1:28" s="41" customFormat="1" ht="15.75">
      <c r="A112" s="977" t="s">
        <v>30</v>
      </c>
      <c r="B112" s="978"/>
      <c r="C112" s="978"/>
      <c r="D112" s="978"/>
      <c r="E112" s="978"/>
      <c r="F112" s="978"/>
      <c r="G112" s="978"/>
      <c r="H112" s="978"/>
      <c r="I112" s="978"/>
      <c r="J112" s="978"/>
      <c r="K112" s="978"/>
      <c r="L112" s="978"/>
      <c r="M112" s="979"/>
      <c r="N112" s="295">
        <v>1</v>
      </c>
      <c r="O112" s="960"/>
      <c r="P112" s="1177"/>
      <c r="Q112" s="299"/>
      <c r="R112" s="17"/>
      <c r="S112" s="17"/>
      <c r="T112" s="26"/>
      <c r="U112" s="12"/>
      <c r="V112" s="11"/>
      <c r="W112" s="37"/>
      <c r="X112" s="37"/>
      <c r="Y112" s="37"/>
      <c r="Z112" s="37"/>
      <c r="AA112" s="37"/>
      <c r="AB112" s="190"/>
    </row>
    <row r="113" spans="1:28" s="41" customFormat="1" ht="16.5" thickBot="1">
      <c r="A113" s="1065" t="s">
        <v>40</v>
      </c>
      <c r="B113" s="1066"/>
      <c r="C113" s="1066"/>
      <c r="D113" s="1066"/>
      <c r="E113" s="1066"/>
      <c r="F113" s="1066"/>
      <c r="G113" s="1066"/>
      <c r="H113" s="1066"/>
      <c r="I113" s="1066"/>
      <c r="J113" s="1066"/>
      <c r="K113" s="1066"/>
      <c r="L113" s="1066"/>
      <c r="M113" s="1067"/>
      <c r="N113" s="960" t="s">
        <v>244</v>
      </c>
      <c r="O113" s="961"/>
      <c r="P113" s="1137"/>
      <c r="Q113" s="300"/>
      <c r="R113" s="17"/>
      <c r="S113" s="17"/>
      <c r="T113" s="26"/>
      <c r="U113" s="12"/>
      <c r="V113" s="11"/>
      <c r="W113" s="37"/>
      <c r="X113" s="37"/>
      <c r="Y113" s="37"/>
      <c r="Z113" s="37"/>
      <c r="AA113" s="37"/>
      <c r="AB113" s="190"/>
    </row>
    <row r="114" spans="1:28" s="41" customFormat="1" ht="16.5" thickBot="1">
      <c r="A114" s="192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51">
        <f>G15+G20+G33+G62+G84</f>
        <v>60</v>
      </c>
      <c r="O114" s="1174"/>
      <c r="P114" s="1175"/>
      <c r="Q114" s="301">
        <v>30</v>
      </c>
      <c r="R114" s="17"/>
      <c r="S114" s="17"/>
      <c r="T114" s="26"/>
      <c r="U114" s="12"/>
      <c r="V114" s="11"/>
      <c r="W114" s="37"/>
      <c r="X114" s="37"/>
      <c r="Y114" s="37"/>
      <c r="Z114" s="37"/>
      <c r="AA114" s="37"/>
      <c r="AB114" s="190"/>
    </row>
    <row r="115" spans="1:38" s="41" customFormat="1" ht="16.5" thickBot="1">
      <c r="A115" s="192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242"/>
      <c r="O115" s="807"/>
      <c r="P115" s="807"/>
      <c r="Q115" s="25"/>
      <c r="R115" s="17"/>
      <c r="S115" s="17"/>
      <c r="T115" s="26"/>
      <c r="U115" s="12"/>
      <c r="V115" s="11"/>
      <c r="W115" s="37"/>
      <c r="X115" s="37"/>
      <c r="Y115" s="37"/>
      <c r="Z115" s="37"/>
      <c r="AA115" s="37"/>
      <c r="AB115" s="190"/>
      <c r="AJ115" s="37">
        <v>195</v>
      </c>
      <c r="AK115" s="37">
        <v>8</v>
      </c>
      <c r="AL115" s="37">
        <v>187</v>
      </c>
    </row>
    <row r="116" spans="1:38" s="41" customFormat="1" ht="16.5" thickBot="1">
      <c r="A116" s="1057" t="s">
        <v>258</v>
      </c>
      <c r="B116" s="1058"/>
      <c r="C116" s="1058"/>
      <c r="D116" s="1058"/>
      <c r="E116" s="1058"/>
      <c r="F116" s="782"/>
      <c r="G116" s="783">
        <f>G15+G20+G39+G73+G90+G97+G95</f>
        <v>90</v>
      </c>
      <c r="H116" s="783">
        <f>H15+H20+H39+H73+H90+H97+H95</f>
        <v>2700</v>
      </c>
      <c r="I116" s="783">
        <f>I15+I20+I39+I73+I90+I97+I95</f>
        <v>96</v>
      </c>
      <c r="J116" s="783">
        <f>J15+J20+J39+J73+J90+J97+J95</f>
        <v>58</v>
      </c>
      <c r="K116" s="783"/>
      <c r="L116" s="783">
        <f>L15+L20+L39+L73+L90+L97+L95</f>
        <v>38</v>
      </c>
      <c r="M116" s="783">
        <f>M15+M20+M39+M73+M90+M97+M95</f>
        <v>1704</v>
      </c>
      <c r="N116" s="784"/>
      <c r="O116" s="1207"/>
      <c r="P116" s="1207"/>
      <c r="Q116" s="785"/>
      <c r="R116" s="17"/>
      <c r="S116" s="17"/>
      <c r="T116" s="26"/>
      <c r="U116" s="12"/>
      <c r="V116" s="11"/>
      <c r="W116" s="37"/>
      <c r="X116" s="37"/>
      <c r="Y116" s="37"/>
      <c r="Z116" s="37"/>
      <c r="AA116" s="37"/>
      <c r="AB116" s="190"/>
      <c r="AJ116" s="37">
        <v>90</v>
      </c>
      <c r="AK116" s="37">
        <v>4</v>
      </c>
      <c r="AL116" s="37">
        <v>86</v>
      </c>
    </row>
    <row r="117" spans="1:38" s="41" customFormat="1" ht="15.75">
      <c r="A117" s="1060" t="s">
        <v>27</v>
      </c>
      <c r="B117" s="1061"/>
      <c r="C117" s="1061"/>
      <c r="D117" s="1061"/>
      <c r="E117" s="1061"/>
      <c r="F117" s="1061"/>
      <c r="G117" s="1061"/>
      <c r="H117" s="1061"/>
      <c r="I117" s="1061"/>
      <c r="J117" s="1061"/>
      <c r="K117" s="1061"/>
      <c r="L117" s="1061"/>
      <c r="M117" s="1062"/>
      <c r="N117" s="786" t="s">
        <v>259</v>
      </c>
      <c r="O117" s="1208" t="s">
        <v>260</v>
      </c>
      <c r="P117" s="1208"/>
      <c r="Q117" s="23"/>
      <c r="R117" s="17"/>
      <c r="S117" s="17"/>
      <c r="T117" s="26"/>
      <c r="U117" s="12"/>
      <c r="V117" s="11"/>
      <c r="W117" s="37"/>
      <c r="X117" s="37"/>
      <c r="Y117" s="37"/>
      <c r="Z117" s="37"/>
      <c r="AA117" s="37"/>
      <c r="AB117" s="190"/>
      <c r="AJ117" s="41">
        <v>270</v>
      </c>
      <c r="AK117" s="41">
        <v>18</v>
      </c>
      <c r="AL117" s="41">
        <v>252</v>
      </c>
    </row>
    <row r="118" spans="1:38" s="41" customFormat="1" ht="15.75">
      <c r="A118" s="977" t="s">
        <v>28</v>
      </c>
      <c r="B118" s="978"/>
      <c r="C118" s="978"/>
      <c r="D118" s="978"/>
      <c r="E118" s="978"/>
      <c r="F118" s="978"/>
      <c r="G118" s="978"/>
      <c r="H118" s="978"/>
      <c r="I118" s="978"/>
      <c r="J118" s="978"/>
      <c r="K118" s="978"/>
      <c r="L118" s="978"/>
      <c r="M118" s="979"/>
      <c r="N118" s="786">
        <v>4</v>
      </c>
      <c r="O118" s="1208">
        <v>2</v>
      </c>
      <c r="P118" s="1208"/>
      <c r="Q118" s="23"/>
      <c r="R118" s="17"/>
      <c r="S118" s="17"/>
      <c r="T118" s="26"/>
      <c r="U118" s="12"/>
      <c r="V118" s="11"/>
      <c r="W118" s="37"/>
      <c r="X118" s="37"/>
      <c r="Y118" s="37"/>
      <c r="Z118" s="37"/>
      <c r="AA118" s="37"/>
      <c r="AB118" s="190"/>
      <c r="AJ118" s="41">
        <v>840</v>
      </c>
      <c r="AK118" s="41">
        <v>44</v>
      </c>
      <c r="AL118" s="41">
        <v>796</v>
      </c>
    </row>
    <row r="119" spans="1:28" s="41" customFormat="1" ht="15.75">
      <c r="A119" s="977" t="s">
        <v>29</v>
      </c>
      <c r="B119" s="978"/>
      <c r="C119" s="978"/>
      <c r="D119" s="978"/>
      <c r="E119" s="978"/>
      <c r="F119" s="978"/>
      <c r="G119" s="978"/>
      <c r="H119" s="978"/>
      <c r="I119" s="978"/>
      <c r="J119" s="978"/>
      <c r="K119" s="978"/>
      <c r="L119" s="978"/>
      <c r="M119" s="979"/>
      <c r="N119" s="786">
        <v>3</v>
      </c>
      <c r="O119" s="1208">
        <v>7</v>
      </c>
      <c r="P119" s="1208"/>
      <c r="Q119" s="23"/>
      <c r="R119" s="17"/>
      <c r="S119" s="17"/>
      <c r="T119" s="26"/>
      <c r="U119" s="12"/>
      <c r="V119" s="11"/>
      <c r="W119" s="37"/>
      <c r="X119" s="37"/>
      <c r="Y119" s="37"/>
      <c r="Z119" s="37"/>
      <c r="AA119" s="37"/>
      <c r="AB119" s="190"/>
    </row>
    <row r="120" spans="1:28" s="41" customFormat="1" ht="15.75">
      <c r="A120" s="977" t="s">
        <v>30</v>
      </c>
      <c r="B120" s="978"/>
      <c r="C120" s="978"/>
      <c r="D120" s="978"/>
      <c r="E120" s="978"/>
      <c r="F120" s="978"/>
      <c r="G120" s="978"/>
      <c r="H120" s="978"/>
      <c r="I120" s="978"/>
      <c r="J120" s="978"/>
      <c r="K120" s="978"/>
      <c r="L120" s="978"/>
      <c r="M120" s="979"/>
      <c r="N120" s="786">
        <v>1</v>
      </c>
      <c r="O120" s="1208">
        <v>1</v>
      </c>
      <c r="P120" s="1208"/>
      <c r="Q120" s="23"/>
      <c r="R120" s="17"/>
      <c r="S120" s="17"/>
      <c r="T120" s="26"/>
      <c r="U120" s="12"/>
      <c r="V120" s="11"/>
      <c r="W120" s="37"/>
      <c r="X120" s="37"/>
      <c r="Y120" s="37"/>
      <c r="Z120" s="37"/>
      <c r="AA120" s="37"/>
      <c r="AB120" s="190"/>
    </row>
    <row r="121" spans="1:28" s="41" customFormat="1" ht="16.5" thickBot="1">
      <c r="A121" s="1065" t="s">
        <v>40</v>
      </c>
      <c r="B121" s="1066"/>
      <c r="C121" s="1066"/>
      <c r="D121" s="1066"/>
      <c r="E121" s="1066"/>
      <c r="F121" s="1066"/>
      <c r="G121" s="1066"/>
      <c r="H121" s="1066"/>
      <c r="I121" s="1066"/>
      <c r="J121" s="1066"/>
      <c r="K121" s="1066"/>
      <c r="L121" s="1066"/>
      <c r="M121" s="1067"/>
      <c r="N121" s="1209" t="s">
        <v>244</v>
      </c>
      <c r="O121" s="1209"/>
      <c r="P121" s="1210"/>
      <c r="Q121" s="23"/>
      <c r="R121" s="17"/>
      <c r="S121" s="17"/>
      <c r="T121" s="26"/>
      <c r="U121" s="12"/>
      <c r="V121" s="11"/>
      <c r="W121" s="37"/>
      <c r="X121" s="37"/>
      <c r="Y121" s="37"/>
      <c r="Z121" s="37"/>
      <c r="AA121" s="37"/>
      <c r="AB121" s="190"/>
    </row>
    <row r="122" spans="1:28" s="41" customFormat="1" ht="15.75">
      <c r="A122" s="192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206">
        <v>60</v>
      </c>
      <c r="O122" s="1206"/>
      <c r="P122" s="1206"/>
      <c r="Q122" s="23">
        <v>30</v>
      </c>
      <c r="R122" s="17"/>
      <c r="S122" s="17"/>
      <c r="T122" s="26"/>
      <c r="U122" s="12"/>
      <c r="V122" s="11"/>
      <c r="W122" s="37"/>
      <c r="X122" s="37"/>
      <c r="Y122" s="37"/>
      <c r="Z122" s="37"/>
      <c r="AA122" s="37"/>
      <c r="AB122" s="190"/>
    </row>
    <row r="123" spans="1:28" s="41" customFormat="1" ht="15.75">
      <c r="A123" s="192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242"/>
      <c r="O123" s="807"/>
      <c r="P123" s="807"/>
      <c r="Q123" s="25"/>
      <c r="R123" s="17"/>
      <c r="S123" s="17"/>
      <c r="T123" s="26"/>
      <c r="U123" s="12"/>
      <c r="V123" s="11"/>
      <c r="W123" s="37"/>
      <c r="X123" s="37"/>
      <c r="Y123" s="37"/>
      <c r="Z123" s="37"/>
      <c r="AA123" s="37"/>
      <c r="AB123" s="190"/>
    </row>
    <row r="124" spans="1:28" s="41" customFormat="1" ht="15.75">
      <c r="A124" s="193"/>
      <c r="B124" s="103" t="s">
        <v>96</v>
      </c>
      <c r="C124" s="102"/>
      <c r="D124" s="102"/>
      <c r="E124" s="102"/>
      <c r="F124" s="102"/>
      <c r="G124" s="102"/>
      <c r="H124" s="975" t="s">
        <v>94</v>
      </c>
      <c r="I124" s="976"/>
      <c r="J124" s="976"/>
      <c r="K124" s="976"/>
      <c r="L124" s="976"/>
      <c r="M124" s="976"/>
      <c r="N124" s="104"/>
      <c r="O124" s="25"/>
      <c r="P124" s="25"/>
      <c r="Q124" s="25"/>
      <c r="R124" s="17"/>
      <c r="S124" s="17"/>
      <c r="T124" s="26"/>
      <c r="U124" s="12"/>
      <c r="V124" s="11"/>
      <c r="W124" s="37"/>
      <c r="X124" s="37"/>
      <c r="Y124" s="37"/>
      <c r="Z124" s="37"/>
      <c r="AA124" s="37"/>
      <c r="AB124" s="190"/>
    </row>
    <row r="125" spans="1:28" s="41" customFormat="1" ht="15.75">
      <c r="A125" s="193"/>
      <c r="B125" s="103" t="s">
        <v>111</v>
      </c>
      <c r="C125" s="102"/>
      <c r="D125" s="102"/>
      <c r="E125" s="102"/>
      <c r="F125" s="102"/>
      <c r="G125" s="102"/>
      <c r="H125" s="975" t="s">
        <v>112</v>
      </c>
      <c r="I125" s="976"/>
      <c r="J125" s="976"/>
      <c r="K125" s="976"/>
      <c r="L125" s="976"/>
      <c r="M125" s="976"/>
      <c r="N125" s="104"/>
      <c r="O125" s="25"/>
      <c r="P125" s="25"/>
      <c r="Q125" s="25"/>
      <c r="R125" s="17"/>
      <c r="S125" s="17"/>
      <c r="T125" s="26"/>
      <c r="U125" s="12"/>
      <c r="V125" s="11"/>
      <c r="W125" s="37"/>
      <c r="X125" s="37"/>
      <c r="Y125" s="37"/>
      <c r="Z125" s="37"/>
      <c r="AA125" s="37"/>
      <c r="AB125" s="190"/>
    </row>
    <row r="126" spans="1:28" s="41" customFormat="1" ht="15.75">
      <c r="A126" s="193"/>
      <c r="B126" s="103" t="s">
        <v>113</v>
      </c>
      <c r="C126" s="102"/>
      <c r="D126" s="102"/>
      <c r="E126" s="102"/>
      <c r="F126" s="102"/>
      <c r="G126" s="102"/>
      <c r="H126" s="975" t="s">
        <v>114</v>
      </c>
      <c r="I126" s="975"/>
      <c r="J126" s="975"/>
      <c r="K126" s="975"/>
      <c r="L126" s="975"/>
      <c r="M126" s="975"/>
      <c r="N126" s="104"/>
      <c r="O126" s="25"/>
      <c r="P126" s="25"/>
      <c r="Q126" s="25"/>
      <c r="R126" s="17"/>
      <c r="S126" s="17"/>
      <c r="T126" s="26"/>
      <c r="U126" s="12"/>
      <c r="V126" s="11"/>
      <c r="W126" s="37"/>
      <c r="X126" s="37"/>
      <c r="Y126" s="37"/>
      <c r="Z126" s="37"/>
      <c r="AA126" s="37"/>
      <c r="AB126" s="190"/>
    </row>
    <row r="127" spans="1:28" s="41" customFormat="1" ht="15.75">
      <c r="A127" s="193"/>
      <c r="B127" s="103" t="s">
        <v>191</v>
      </c>
      <c r="C127" s="102"/>
      <c r="D127" s="102"/>
      <c r="E127" s="102"/>
      <c r="F127" s="102"/>
      <c r="G127" s="102"/>
      <c r="H127" s="975" t="s">
        <v>192</v>
      </c>
      <c r="I127" s="976"/>
      <c r="J127" s="976"/>
      <c r="K127" s="976"/>
      <c r="L127" s="976"/>
      <c r="M127" s="976"/>
      <c r="N127" s="104"/>
      <c r="O127" s="25"/>
      <c r="P127" s="25"/>
      <c r="Q127" s="25"/>
      <c r="R127" s="17"/>
      <c r="S127" s="17"/>
      <c r="T127" s="26"/>
      <c r="U127" s="12"/>
      <c r="V127" s="11"/>
      <c r="W127" s="37"/>
      <c r="X127" s="37"/>
      <c r="Y127" s="37"/>
      <c r="Z127" s="37"/>
      <c r="AA127" s="37"/>
      <c r="AB127" s="190"/>
    </row>
    <row r="128" spans="1:28" s="41" customFormat="1" ht="15.75">
      <c r="A128" s="193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4"/>
      <c r="O128" s="25"/>
      <c r="P128" s="25"/>
      <c r="Q128" s="25"/>
      <c r="R128" s="17"/>
      <c r="S128" s="17"/>
      <c r="T128" s="26"/>
      <c r="U128" s="12"/>
      <c r="V128" s="11"/>
      <c r="W128" s="37"/>
      <c r="X128" s="37"/>
      <c r="Y128" s="37"/>
      <c r="Z128" s="37"/>
      <c r="AA128" s="37"/>
      <c r="AB128" s="190"/>
    </row>
    <row r="129" spans="1:28" s="41" customFormat="1" ht="15.75">
      <c r="A129" s="45"/>
      <c r="B129" s="51"/>
      <c r="C129" s="51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20"/>
      <c r="S129" s="17"/>
      <c r="T129" s="26"/>
      <c r="U129" s="12"/>
      <c r="V129" s="11"/>
      <c r="W129" s="37"/>
      <c r="X129" s="37"/>
      <c r="Y129" s="37"/>
      <c r="Z129" s="11"/>
      <c r="AA129" s="37"/>
      <c r="AB129" s="11"/>
    </row>
    <row r="130" spans="1:28" s="41" customFormat="1" ht="15.75">
      <c r="A130" s="14"/>
      <c r="B130" s="37"/>
      <c r="C130" s="26"/>
      <c r="D130" s="46"/>
      <c r="E130" s="26"/>
      <c r="F130" s="26"/>
      <c r="G130" s="26"/>
      <c r="H130" s="37"/>
      <c r="I130" s="37"/>
      <c r="J130" s="37"/>
      <c r="K130" s="37"/>
      <c r="L130" s="47"/>
      <c r="M130" s="37"/>
      <c r="N130" s="37"/>
      <c r="O130" s="37"/>
      <c r="P130" s="37"/>
      <c r="Q130" s="37"/>
      <c r="R130" s="20"/>
      <c r="S130" s="20"/>
      <c r="T130" s="12"/>
      <c r="U130" s="12"/>
      <c r="V130" s="11"/>
      <c r="W130" s="11"/>
      <c r="X130" s="11"/>
      <c r="Y130" s="11"/>
      <c r="Z130" s="11"/>
      <c r="AA130" s="11"/>
      <c r="AB130" s="11"/>
    </row>
    <row r="131" spans="1:28" s="41" customFormat="1" ht="15.75">
      <c r="A131" s="14"/>
      <c r="B131" s="15"/>
      <c r="C131" s="16"/>
      <c r="D131" s="16"/>
      <c r="E131" s="15"/>
      <c r="F131" s="15"/>
      <c r="G131" s="15"/>
      <c r="H131" s="15"/>
      <c r="I131" s="15"/>
      <c r="J131" s="15"/>
      <c r="K131" s="16"/>
      <c r="L131" s="48"/>
      <c r="M131" s="17"/>
      <c r="N131" s="17"/>
      <c r="O131" s="17"/>
      <c r="P131" s="17"/>
      <c r="Q131" s="17"/>
      <c r="R131" s="20"/>
      <c r="S131" s="20"/>
      <c r="T131" s="12"/>
      <c r="U131" s="12"/>
      <c r="V131" s="11"/>
      <c r="W131" s="11"/>
      <c r="X131" s="11"/>
      <c r="Y131" s="11"/>
      <c r="Z131" s="11"/>
      <c r="AA131" s="11"/>
      <c r="AB131" s="11"/>
    </row>
    <row r="132" spans="1:28" s="41" customFormat="1" ht="15.75">
      <c r="A132" s="14"/>
      <c r="B132" s="15"/>
      <c r="C132" s="16"/>
      <c r="D132" s="16"/>
      <c r="E132" s="15"/>
      <c r="F132" s="15"/>
      <c r="G132" s="15"/>
      <c r="H132" s="15"/>
      <c r="I132" s="15"/>
      <c r="J132" s="15"/>
      <c r="K132" s="16"/>
      <c r="L132" s="48"/>
      <c r="M132" s="17"/>
      <c r="N132" s="17"/>
      <c r="O132" s="17"/>
      <c r="P132" s="17"/>
      <c r="Q132" s="17"/>
      <c r="R132" s="20"/>
      <c r="S132" s="20"/>
      <c r="T132" s="12"/>
      <c r="U132" s="12"/>
      <c r="V132" s="11"/>
      <c r="W132" s="11"/>
      <c r="X132" s="11"/>
      <c r="Y132" s="11"/>
      <c r="Z132" s="11"/>
      <c r="AA132" s="11"/>
      <c r="AB132" s="11"/>
    </row>
    <row r="133" spans="1:28" s="41" customFormat="1" ht="15.75">
      <c r="A133" s="14"/>
      <c r="B133" s="15"/>
      <c r="C133" s="16"/>
      <c r="D133" s="16"/>
      <c r="E133" s="15"/>
      <c r="F133" s="15"/>
      <c r="G133" s="15"/>
      <c r="H133" s="15"/>
      <c r="I133" s="15"/>
      <c r="J133" s="15"/>
      <c r="K133" s="16"/>
      <c r="L133" s="48"/>
      <c r="M133" s="17"/>
      <c r="N133" s="17"/>
      <c r="O133" s="17"/>
      <c r="P133" s="17"/>
      <c r="Q133" s="17"/>
      <c r="R133" s="20"/>
      <c r="S133" s="20"/>
      <c r="T133" s="12"/>
      <c r="U133" s="12"/>
      <c r="V133" s="11"/>
      <c r="W133" s="11"/>
      <c r="X133" s="11"/>
      <c r="Y133" s="11"/>
      <c r="Z133" s="11"/>
      <c r="AA133" s="11"/>
      <c r="AB133" s="11"/>
    </row>
    <row r="134" spans="1:28" s="41" customFormat="1" ht="15.75">
      <c r="A134" s="14"/>
      <c r="B134" s="15"/>
      <c r="C134" s="16"/>
      <c r="D134" s="16"/>
      <c r="E134" s="15"/>
      <c r="F134" s="15"/>
      <c r="G134" s="15"/>
      <c r="H134" s="15"/>
      <c r="I134" s="15"/>
      <c r="J134" s="15"/>
      <c r="K134" s="16"/>
      <c r="L134" s="48"/>
      <c r="M134" s="17"/>
      <c r="N134" s="17"/>
      <c r="O134" s="17"/>
      <c r="P134" s="17"/>
      <c r="Q134" s="17"/>
      <c r="R134" s="20"/>
      <c r="S134" s="20"/>
      <c r="T134" s="12"/>
      <c r="U134" s="12"/>
      <c r="V134" s="11"/>
      <c r="W134" s="11"/>
      <c r="X134" s="11"/>
      <c r="Y134" s="11"/>
      <c r="Z134" s="11"/>
      <c r="AA134" s="11"/>
      <c r="AB134" s="11"/>
    </row>
    <row r="135" spans="1:28" s="41" customFormat="1" ht="15.75">
      <c r="A135" s="14"/>
      <c r="B135" s="15"/>
      <c r="C135" s="16"/>
      <c r="D135" s="16"/>
      <c r="E135" s="15"/>
      <c r="F135" s="15"/>
      <c r="G135" s="15"/>
      <c r="H135" s="15"/>
      <c r="I135" s="15"/>
      <c r="J135" s="15"/>
      <c r="K135" s="16"/>
      <c r="L135" s="48"/>
      <c r="M135" s="17"/>
      <c r="N135" s="17"/>
      <c r="O135" s="17"/>
      <c r="P135" s="17"/>
      <c r="Q135" s="17"/>
      <c r="R135" s="20"/>
      <c r="S135" s="20"/>
      <c r="T135" s="12"/>
      <c r="U135" s="12"/>
      <c r="V135" s="11"/>
      <c r="W135" s="11"/>
      <c r="X135" s="11"/>
      <c r="Y135" s="11"/>
      <c r="Z135" s="11"/>
      <c r="AA135" s="11"/>
      <c r="AB135" s="11"/>
    </row>
    <row r="136" spans="1:28" s="41" customFormat="1" ht="15.75">
      <c r="A136" s="10"/>
      <c r="B136" s="18"/>
      <c r="C136" s="19"/>
      <c r="D136" s="19"/>
      <c r="E136" s="18"/>
      <c r="F136" s="18"/>
      <c r="G136" s="18"/>
      <c r="H136" s="18"/>
      <c r="I136" s="18"/>
      <c r="J136" s="18"/>
      <c r="K136" s="19"/>
      <c r="L136" s="49"/>
      <c r="M136" s="20"/>
      <c r="N136" s="20"/>
      <c r="O136" s="20"/>
      <c r="P136" s="20"/>
      <c r="Q136" s="20"/>
      <c r="R136" s="20"/>
      <c r="S136" s="20"/>
      <c r="T136" s="12"/>
      <c r="U136" s="12"/>
      <c r="V136" s="11"/>
      <c r="W136" s="11"/>
      <c r="X136" s="11"/>
      <c r="Y136" s="11"/>
      <c r="Z136" s="11"/>
      <c r="AA136" s="11"/>
      <c r="AB136" s="11"/>
    </row>
    <row r="137" spans="1:28" s="41" customFormat="1" ht="15.75">
      <c r="A137" s="10"/>
      <c r="B137" s="18"/>
      <c r="C137" s="19"/>
      <c r="D137" s="19"/>
      <c r="E137" s="18"/>
      <c r="F137" s="18"/>
      <c r="G137" s="18"/>
      <c r="H137" s="18"/>
      <c r="I137" s="18"/>
      <c r="J137" s="18"/>
      <c r="K137" s="19"/>
      <c r="L137" s="49"/>
      <c r="M137" s="20"/>
      <c r="N137" s="20"/>
      <c r="O137" s="20"/>
      <c r="P137" s="20"/>
      <c r="Q137" s="20"/>
      <c r="R137" s="20"/>
      <c r="S137" s="20"/>
      <c r="T137" s="12"/>
      <c r="U137" s="12"/>
      <c r="V137" s="11"/>
      <c r="W137" s="11"/>
      <c r="X137" s="11"/>
      <c r="Y137" s="11"/>
      <c r="Z137" s="11"/>
      <c r="AA137" s="11"/>
      <c r="AB137" s="11"/>
    </row>
    <row r="138" spans="1:28" s="41" customFormat="1" ht="15.75">
      <c r="A138" s="10"/>
      <c r="B138" s="18"/>
      <c r="C138" s="19"/>
      <c r="D138" s="19"/>
      <c r="E138" s="18"/>
      <c r="F138" s="18"/>
      <c r="G138" s="18"/>
      <c r="H138" s="18"/>
      <c r="I138" s="18"/>
      <c r="J138" s="18"/>
      <c r="K138" s="19"/>
      <c r="L138" s="49"/>
      <c r="M138" s="20"/>
      <c r="N138" s="20"/>
      <c r="O138" s="20"/>
      <c r="P138" s="20"/>
      <c r="Q138" s="20"/>
      <c r="R138" s="20"/>
      <c r="S138" s="20"/>
      <c r="T138" s="12"/>
      <c r="U138" s="21"/>
      <c r="V138" s="11"/>
      <c r="W138" s="11"/>
      <c r="X138" s="11"/>
      <c r="Y138" s="11"/>
      <c r="Z138" s="11"/>
      <c r="AA138" s="11"/>
      <c r="AB138" s="11"/>
    </row>
    <row r="139" spans="1:28" s="41" customFormat="1" ht="15.75">
      <c r="A139" s="10"/>
      <c r="B139" s="18"/>
      <c r="C139" s="19"/>
      <c r="D139" s="19"/>
      <c r="E139" s="18"/>
      <c r="F139" s="18"/>
      <c r="G139" s="18"/>
      <c r="H139" s="18"/>
      <c r="I139" s="18"/>
      <c r="J139" s="18"/>
      <c r="K139" s="19"/>
      <c r="L139" s="49"/>
      <c r="M139" s="20"/>
      <c r="N139" s="20"/>
      <c r="O139" s="20"/>
      <c r="P139" s="20"/>
      <c r="Q139" s="20"/>
      <c r="R139" s="11"/>
      <c r="S139" s="20"/>
      <c r="T139" s="12"/>
      <c r="U139" s="21"/>
      <c r="V139" s="11"/>
      <c r="W139" s="11"/>
      <c r="X139" s="11"/>
      <c r="Y139" s="11"/>
      <c r="Z139" s="11"/>
      <c r="AA139" s="11"/>
      <c r="AB139" s="11"/>
    </row>
    <row r="140" spans="1:28" s="41" customFormat="1" ht="15.75">
      <c r="A140" s="10"/>
      <c r="B140" s="18"/>
      <c r="C140" s="19"/>
      <c r="D140" s="19"/>
      <c r="E140" s="18"/>
      <c r="F140" s="18"/>
      <c r="G140" s="18"/>
      <c r="H140" s="18"/>
      <c r="I140" s="18"/>
      <c r="J140" s="18"/>
      <c r="K140" s="19"/>
      <c r="L140" s="49"/>
      <c r="M140" s="20"/>
      <c r="N140" s="20"/>
      <c r="O140" s="20"/>
      <c r="P140" s="20"/>
      <c r="Q140" s="20"/>
      <c r="R140" s="11"/>
      <c r="S140" s="20"/>
      <c r="T140" s="12"/>
      <c r="U140" s="22"/>
      <c r="V140" s="22"/>
      <c r="W140" s="11"/>
      <c r="X140" s="11"/>
      <c r="Y140" s="11"/>
      <c r="Z140" s="11"/>
      <c r="AA140" s="11"/>
      <c r="AB140" s="11"/>
    </row>
    <row r="141" spans="1:28" s="41" customFormat="1" ht="15.75">
      <c r="A141" s="10"/>
      <c r="B141" s="18"/>
      <c r="C141" s="19"/>
      <c r="D141" s="19"/>
      <c r="E141" s="18"/>
      <c r="F141" s="18"/>
      <c r="G141" s="18"/>
      <c r="H141" s="18"/>
      <c r="I141" s="18"/>
      <c r="J141" s="18"/>
      <c r="K141" s="19"/>
      <c r="L141" s="49"/>
      <c r="M141" s="20"/>
      <c r="N141" s="20"/>
      <c r="O141" s="20"/>
      <c r="P141" s="20"/>
      <c r="Q141" s="20"/>
      <c r="R141" s="11"/>
      <c r="S141" s="20"/>
      <c r="T141" s="12"/>
      <c r="U141" s="12"/>
      <c r="V141" s="12"/>
      <c r="W141" s="11"/>
      <c r="X141" s="11"/>
      <c r="Y141" s="11"/>
      <c r="Z141" s="11"/>
      <c r="AA141" s="11"/>
      <c r="AB141" s="11"/>
    </row>
    <row r="142" spans="1:28" s="41" customFormat="1" ht="15.75">
      <c r="A142" s="10"/>
      <c r="B142" s="18"/>
      <c r="C142" s="19"/>
      <c r="D142" s="19"/>
      <c r="E142" s="18"/>
      <c r="F142" s="18"/>
      <c r="G142" s="18"/>
      <c r="H142" s="18"/>
      <c r="I142" s="18"/>
      <c r="J142" s="18"/>
      <c r="K142" s="19"/>
      <c r="L142" s="49"/>
      <c r="M142" s="20"/>
      <c r="N142" s="20"/>
      <c r="O142" s="20"/>
      <c r="P142" s="20"/>
      <c r="Q142" s="20"/>
      <c r="R142" s="11"/>
      <c r="S142" s="11"/>
      <c r="T142" s="21"/>
      <c r="U142" s="12"/>
      <c r="V142" s="12"/>
      <c r="W142" s="11"/>
      <c r="X142" s="11"/>
      <c r="Y142" s="11"/>
      <c r="Z142" s="11"/>
      <c r="AA142" s="11"/>
      <c r="AB142" s="11"/>
    </row>
    <row r="143" spans="1:28" s="41" customFormat="1" ht="19.5" customHeight="1">
      <c r="A143" s="10"/>
      <c r="B143" s="18"/>
      <c r="C143" s="19"/>
      <c r="D143" s="19"/>
      <c r="E143" s="18"/>
      <c r="F143" s="18"/>
      <c r="G143" s="18"/>
      <c r="H143" s="18"/>
      <c r="I143" s="18"/>
      <c r="J143" s="18"/>
      <c r="K143" s="19"/>
      <c r="L143" s="49"/>
      <c r="M143" s="20"/>
      <c r="N143" s="20"/>
      <c r="O143" s="20"/>
      <c r="P143" s="20"/>
      <c r="Q143" s="20"/>
      <c r="R143" s="11"/>
      <c r="S143" s="11"/>
      <c r="T143" s="21"/>
      <c r="U143" s="12"/>
      <c r="V143" s="12"/>
      <c r="W143" s="11"/>
      <c r="X143" s="11"/>
      <c r="Y143" s="11"/>
      <c r="Z143" s="22"/>
      <c r="AA143" s="11"/>
      <c r="AB143" s="11"/>
    </row>
    <row r="144" spans="1:28" s="41" customFormat="1" ht="15.75">
      <c r="A144" s="10"/>
      <c r="B144" s="18"/>
      <c r="C144" s="19"/>
      <c r="D144" s="19"/>
      <c r="E144" s="18"/>
      <c r="F144" s="18"/>
      <c r="G144" s="18"/>
      <c r="H144" s="18"/>
      <c r="I144" s="18"/>
      <c r="J144" s="18"/>
      <c r="K144" s="19"/>
      <c r="L144" s="49"/>
      <c r="M144" s="20"/>
      <c r="N144" s="20"/>
      <c r="O144" s="20"/>
      <c r="P144" s="20"/>
      <c r="Q144" s="20"/>
      <c r="R144" s="11"/>
      <c r="S144" s="11"/>
      <c r="T144" s="21"/>
      <c r="U144" s="21"/>
      <c r="V144" s="11"/>
      <c r="W144" s="22"/>
      <c r="X144" s="22"/>
      <c r="Y144" s="22"/>
      <c r="Z144" s="12"/>
      <c r="AA144" s="22"/>
      <c r="AB144" s="11"/>
    </row>
    <row r="145" spans="1:28" s="41" customFormat="1" ht="15.75">
      <c r="A145" s="10"/>
      <c r="B145" s="18"/>
      <c r="C145" s="19"/>
      <c r="D145" s="19"/>
      <c r="E145" s="18"/>
      <c r="F145" s="18"/>
      <c r="G145" s="18"/>
      <c r="H145" s="18"/>
      <c r="I145" s="18"/>
      <c r="J145" s="18"/>
      <c r="K145" s="19"/>
      <c r="L145" s="49"/>
      <c r="M145" s="20"/>
      <c r="N145" s="20"/>
      <c r="O145" s="20"/>
      <c r="P145" s="20"/>
      <c r="Q145" s="20"/>
      <c r="R145" s="11"/>
      <c r="S145" s="11"/>
      <c r="T145" s="21"/>
      <c r="U145" s="21"/>
      <c r="V145" s="11"/>
      <c r="W145" s="12"/>
      <c r="X145" s="12"/>
      <c r="Y145" s="12"/>
      <c r="Z145" s="12"/>
      <c r="AA145" s="12"/>
      <c r="AB145" s="11"/>
    </row>
    <row r="146" spans="1:28" s="41" customFormat="1" ht="15.75">
      <c r="A146" s="10"/>
      <c r="B146" s="18"/>
      <c r="C146" s="19"/>
      <c r="D146" s="19"/>
      <c r="E146" s="18"/>
      <c r="F146" s="18"/>
      <c r="G146" s="18"/>
      <c r="H146" s="18"/>
      <c r="I146" s="18"/>
      <c r="J146" s="18"/>
      <c r="K146" s="19"/>
      <c r="L146" s="49"/>
      <c r="M146" s="20"/>
      <c r="N146" s="20"/>
      <c r="O146" s="20"/>
      <c r="P146" s="20"/>
      <c r="Q146" s="20"/>
      <c r="R146" s="11"/>
      <c r="S146" s="11"/>
      <c r="T146" s="21"/>
      <c r="U146" s="21"/>
      <c r="V146" s="11"/>
      <c r="W146" s="12"/>
      <c r="X146" s="12"/>
      <c r="Y146" s="12"/>
      <c r="Z146" s="12"/>
      <c r="AA146" s="12"/>
      <c r="AB146" s="11"/>
    </row>
    <row r="147" spans="1:28" s="41" customFormat="1" ht="15.75">
      <c r="A147" s="10"/>
      <c r="B147" s="18"/>
      <c r="C147" s="19"/>
      <c r="D147" s="19"/>
      <c r="E147" s="18"/>
      <c r="F147" s="18"/>
      <c r="G147" s="18"/>
      <c r="H147" s="18"/>
      <c r="I147" s="18"/>
      <c r="J147" s="18"/>
      <c r="K147" s="19"/>
      <c r="L147" s="49"/>
      <c r="M147" s="20"/>
      <c r="N147" s="20"/>
      <c r="O147" s="20"/>
      <c r="P147" s="20"/>
      <c r="Q147" s="20"/>
      <c r="R147" s="11"/>
      <c r="S147" s="11"/>
      <c r="T147" s="21"/>
      <c r="U147" s="21"/>
      <c r="V147" s="11"/>
      <c r="W147" s="12"/>
      <c r="X147" s="12"/>
      <c r="Y147" s="12"/>
      <c r="Z147" s="11"/>
      <c r="AA147" s="12"/>
      <c r="AB147" s="11"/>
    </row>
    <row r="148" spans="1:28" s="41" customFormat="1" ht="15.75">
      <c r="A148" s="10"/>
      <c r="B148" s="11"/>
      <c r="C148" s="12"/>
      <c r="D148" s="13"/>
      <c r="E148" s="12"/>
      <c r="F148" s="12"/>
      <c r="G148" s="12"/>
      <c r="H148" s="11"/>
      <c r="I148" s="11"/>
      <c r="J148" s="11"/>
      <c r="K148" s="11"/>
      <c r="L148" s="50"/>
      <c r="M148" s="11"/>
      <c r="N148" s="11"/>
      <c r="O148" s="11"/>
      <c r="P148" s="11"/>
      <c r="Q148" s="11"/>
      <c r="R148" s="11"/>
      <c r="S148" s="11"/>
      <c r="T148" s="21"/>
      <c r="U148" s="21"/>
      <c r="V148" s="11"/>
      <c r="W148" s="11"/>
      <c r="X148" s="11"/>
      <c r="Y148" s="11"/>
      <c r="Z148" s="11"/>
      <c r="AA148" s="11"/>
      <c r="AB148" s="11"/>
    </row>
    <row r="149" spans="1:28" s="41" customFormat="1" ht="15.75">
      <c r="A149" s="10"/>
      <c r="B149" s="11"/>
      <c r="C149" s="12"/>
      <c r="D149" s="13"/>
      <c r="E149" s="12"/>
      <c r="F149" s="12"/>
      <c r="G149" s="12"/>
      <c r="H149" s="11"/>
      <c r="I149" s="11"/>
      <c r="J149" s="11"/>
      <c r="K149" s="11"/>
      <c r="L149" s="50"/>
      <c r="M149" s="11"/>
      <c r="N149" s="11"/>
      <c r="O149" s="11"/>
      <c r="P149" s="11"/>
      <c r="Q149" s="11"/>
      <c r="R149" s="11"/>
      <c r="S149" s="11"/>
      <c r="T149" s="21"/>
      <c r="U149" s="21"/>
      <c r="V149" s="11"/>
      <c r="W149" s="11"/>
      <c r="X149" s="11"/>
      <c r="Y149" s="11"/>
      <c r="Z149" s="11"/>
      <c r="AA149" s="11"/>
      <c r="AB149" s="11"/>
    </row>
    <row r="150" spans="1:28" s="41" customFormat="1" ht="15.75">
      <c r="A150" s="10"/>
      <c r="B150" s="11"/>
      <c r="C150" s="12"/>
      <c r="D150" s="13"/>
      <c r="E150" s="12"/>
      <c r="F150" s="12"/>
      <c r="G150" s="12"/>
      <c r="H150" s="11"/>
      <c r="I150" s="11"/>
      <c r="J150" s="11"/>
      <c r="K150" s="11"/>
      <c r="L150" s="50"/>
      <c r="M150" s="11"/>
      <c r="N150" s="11"/>
      <c r="O150" s="11"/>
      <c r="P150" s="11"/>
      <c r="Q150" s="11"/>
      <c r="R150" s="11"/>
      <c r="S150" s="11"/>
      <c r="T150" s="21"/>
      <c r="U150" s="21"/>
      <c r="V150" s="11"/>
      <c r="W150" s="11"/>
      <c r="X150" s="11"/>
      <c r="Y150" s="11"/>
      <c r="Z150" s="11"/>
      <c r="AA150" s="11"/>
      <c r="AB150" s="11"/>
    </row>
    <row r="151" spans="1:28" s="41" customFormat="1" ht="15.75">
      <c r="A151" s="10"/>
      <c r="B151" s="11"/>
      <c r="C151" s="12"/>
      <c r="D151" s="13"/>
      <c r="E151" s="12"/>
      <c r="F151" s="12"/>
      <c r="G151" s="12"/>
      <c r="H151" s="11"/>
      <c r="I151" s="11"/>
      <c r="J151" s="11"/>
      <c r="K151" s="11"/>
      <c r="L151" s="50"/>
      <c r="M151" s="11"/>
      <c r="N151" s="11"/>
      <c r="O151" s="11"/>
      <c r="P151" s="11"/>
      <c r="Q151" s="11"/>
      <c r="R151" s="11"/>
      <c r="S151" s="11"/>
      <c r="T151" s="21"/>
      <c r="U151" s="21"/>
      <c r="V151" s="11"/>
      <c r="W151" s="11"/>
      <c r="X151" s="11"/>
      <c r="Y151" s="11"/>
      <c r="Z151" s="11"/>
      <c r="AA151" s="11"/>
      <c r="AB151" s="11"/>
    </row>
    <row r="152" spans="1:28" s="41" customFormat="1" ht="15.75">
      <c r="A152" s="10"/>
      <c r="B152" s="11"/>
      <c r="C152" s="12"/>
      <c r="D152" s="13"/>
      <c r="E152" s="12"/>
      <c r="F152" s="12"/>
      <c r="G152" s="12"/>
      <c r="H152" s="11"/>
      <c r="I152" s="11"/>
      <c r="J152" s="11"/>
      <c r="K152" s="11"/>
      <c r="L152" s="50"/>
      <c r="M152" s="11"/>
      <c r="N152" s="11"/>
      <c r="O152" s="11"/>
      <c r="P152" s="11"/>
      <c r="Q152" s="11"/>
      <c r="R152" s="11"/>
      <c r="S152" s="11"/>
      <c r="T152" s="21"/>
      <c r="U152" s="21"/>
      <c r="V152" s="11"/>
      <c r="W152" s="11"/>
      <c r="X152" s="11"/>
      <c r="Y152" s="11"/>
      <c r="Z152" s="11"/>
      <c r="AA152" s="11"/>
      <c r="AB152" s="11"/>
    </row>
    <row r="153" spans="1:28" s="41" customFormat="1" ht="15.75">
      <c r="A153" s="10"/>
      <c r="B153" s="11"/>
      <c r="C153" s="12"/>
      <c r="D153" s="13"/>
      <c r="E153" s="12"/>
      <c r="F153" s="12"/>
      <c r="G153" s="12"/>
      <c r="H153" s="11"/>
      <c r="I153" s="11"/>
      <c r="J153" s="11"/>
      <c r="K153" s="11"/>
      <c r="L153" s="50"/>
      <c r="M153" s="11"/>
      <c r="N153" s="11"/>
      <c r="O153" s="11"/>
      <c r="P153" s="11"/>
      <c r="Q153" s="11"/>
      <c r="R153" s="11"/>
      <c r="S153" s="11"/>
      <c r="T153" s="21"/>
      <c r="U153" s="21"/>
      <c r="V153" s="11"/>
      <c r="W153" s="11"/>
      <c r="X153" s="11"/>
      <c r="Y153" s="11"/>
      <c r="Z153" s="11"/>
      <c r="AA153" s="11"/>
      <c r="AB153" s="11"/>
    </row>
    <row r="154" spans="1:28" s="41" customFormat="1" ht="15.75">
      <c r="A154" s="10"/>
      <c r="B154" s="11"/>
      <c r="C154" s="12"/>
      <c r="D154" s="13"/>
      <c r="E154" s="12"/>
      <c r="F154" s="12"/>
      <c r="G154" s="12"/>
      <c r="H154" s="11"/>
      <c r="I154" s="11"/>
      <c r="J154" s="11"/>
      <c r="K154" s="11"/>
      <c r="L154" s="50"/>
      <c r="M154" s="11"/>
      <c r="N154" s="11"/>
      <c r="O154" s="11"/>
      <c r="P154" s="11"/>
      <c r="Q154" s="11"/>
      <c r="R154" s="11"/>
      <c r="S154" s="11"/>
      <c r="T154" s="21"/>
      <c r="U154" s="21"/>
      <c r="V154" s="11"/>
      <c r="W154" s="11"/>
      <c r="X154" s="11"/>
      <c r="Y154" s="11"/>
      <c r="Z154" s="11"/>
      <c r="AA154" s="11"/>
      <c r="AB154" s="11"/>
    </row>
    <row r="155" spans="1:28" s="42" customFormat="1" ht="15.75" customHeight="1">
      <c r="A155" s="10"/>
      <c r="B155" s="11"/>
      <c r="C155" s="12"/>
      <c r="D155" s="13"/>
      <c r="E155" s="12"/>
      <c r="F155" s="12"/>
      <c r="G155" s="12"/>
      <c r="H155" s="11"/>
      <c r="I155" s="11"/>
      <c r="J155" s="11"/>
      <c r="K155" s="11"/>
      <c r="L155" s="50"/>
      <c r="M155" s="11"/>
      <c r="N155" s="11"/>
      <c r="O155" s="11"/>
      <c r="P155" s="11"/>
      <c r="Q155" s="11"/>
      <c r="R155" s="11"/>
      <c r="S155" s="11"/>
      <c r="T155" s="21"/>
      <c r="U155" s="21"/>
      <c r="V155" s="11"/>
      <c r="W155" s="11"/>
      <c r="X155" s="11"/>
      <c r="Y155" s="11"/>
      <c r="Z155" s="11"/>
      <c r="AA155" s="11"/>
      <c r="AB155" s="11"/>
    </row>
    <row r="156" spans="1:28" s="37" customFormat="1" ht="15.75">
      <c r="A156" s="10"/>
      <c r="B156" s="11"/>
      <c r="C156" s="12"/>
      <c r="D156" s="13"/>
      <c r="E156" s="12"/>
      <c r="F156" s="12"/>
      <c r="G156" s="12"/>
      <c r="H156" s="11"/>
      <c r="I156" s="11"/>
      <c r="J156" s="11"/>
      <c r="K156" s="11"/>
      <c r="L156" s="50"/>
      <c r="M156" s="11"/>
      <c r="N156" s="11"/>
      <c r="O156" s="11"/>
      <c r="P156" s="11"/>
      <c r="Q156" s="11"/>
      <c r="R156" s="11"/>
      <c r="S156" s="11"/>
      <c r="T156" s="21"/>
      <c r="U156" s="21"/>
      <c r="V156" s="11"/>
      <c r="W156" s="11"/>
      <c r="X156" s="11"/>
      <c r="Y156" s="11"/>
      <c r="Z156" s="11"/>
      <c r="AA156" s="11"/>
      <c r="AB156" s="11"/>
    </row>
    <row r="157" spans="1:28" s="37" customFormat="1" ht="15.75">
      <c r="A157" s="10"/>
      <c r="B157" s="11"/>
      <c r="C157" s="12"/>
      <c r="D157" s="13"/>
      <c r="E157" s="12"/>
      <c r="F157" s="12"/>
      <c r="G157" s="12"/>
      <c r="H157" s="11"/>
      <c r="I157" s="11"/>
      <c r="J157" s="11"/>
      <c r="K157" s="11"/>
      <c r="L157" s="50"/>
      <c r="M157" s="11"/>
      <c r="N157" s="11"/>
      <c r="O157" s="11"/>
      <c r="P157" s="11"/>
      <c r="Q157" s="11"/>
      <c r="R157" s="11"/>
      <c r="S157" s="11"/>
      <c r="T157" s="21"/>
      <c r="U157" s="21"/>
      <c r="V157" s="11"/>
      <c r="W157" s="11"/>
      <c r="X157" s="11"/>
      <c r="Y157" s="11"/>
      <c r="Z157" s="11"/>
      <c r="AA157" s="11"/>
      <c r="AB157" s="11"/>
    </row>
    <row r="158" spans="1:28" s="37" customFormat="1" ht="15.75">
      <c r="A158" s="10"/>
      <c r="B158" s="11"/>
      <c r="C158" s="12"/>
      <c r="D158" s="13"/>
      <c r="E158" s="12"/>
      <c r="F158" s="12"/>
      <c r="G158" s="12"/>
      <c r="H158" s="11"/>
      <c r="I158" s="11"/>
      <c r="J158" s="11"/>
      <c r="K158" s="11"/>
      <c r="L158" s="50"/>
      <c r="M158" s="11"/>
      <c r="N158" s="11"/>
      <c r="O158" s="11"/>
      <c r="P158" s="11"/>
      <c r="Q158" s="11"/>
      <c r="R158" s="11"/>
      <c r="S158" s="11"/>
      <c r="T158" s="21"/>
      <c r="U158" s="21"/>
      <c r="V158" s="11"/>
      <c r="W158" s="11"/>
      <c r="X158" s="11"/>
      <c r="Y158" s="11"/>
      <c r="Z158" s="11"/>
      <c r="AA158" s="11"/>
      <c r="AB158" s="11"/>
    </row>
    <row r="159" spans="1:28" s="37" customFormat="1" ht="15.75">
      <c r="A159" s="10"/>
      <c r="B159" s="11"/>
      <c r="C159" s="12"/>
      <c r="D159" s="13"/>
      <c r="E159" s="12"/>
      <c r="F159" s="12"/>
      <c r="G159" s="12"/>
      <c r="H159" s="11"/>
      <c r="I159" s="11"/>
      <c r="J159" s="11"/>
      <c r="K159" s="11"/>
      <c r="L159" s="50"/>
      <c r="M159" s="11"/>
      <c r="N159" s="11"/>
      <c r="O159" s="11"/>
      <c r="P159" s="11"/>
      <c r="Q159" s="11"/>
      <c r="R159" s="11"/>
      <c r="S159" s="11"/>
      <c r="T159" s="21"/>
      <c r="U159" s="21"/>
      <c r="V159" s="11"/>
      <c r="W159" s="11"/>
      <c r="X159" s="11"/>
      <c r="Y159" s="11"/>
      <c r="Z159" s="11"/>
      <c r="AA159" s="11"/>
      <c r="AB159" s="11"/>
    </row>
    <row r="160" spans="1:28" s="37" customFormat="1" ht="15.75">
      <c r="A160" s="10"/>
      <c r="B160" s="11"/>
      <c r="C160" s="12"/>
      <c r="D160" s="13"/>
      <c r="E160" s="12"/>
      <c r="F160" s="12"/>
      <c r="G160" s="12"/>
      <c r="H160" s="11"/>
      <c r="I160" s="11"/>
      <c r="J160" s="11"/>
      <c r="K160" s="11"/>
      <c r="L160" s="50"/>
      <c r="M160" s="11"/>
      <c r="N160" s="11"/>
      <c r="O160" s="11"/>
      <c r="P160" s="11"/>
      <c r="Q160" s="11"/>
      <c r="R160" s="11"/>
      <c r="S160" s="11"/>
      <c r="T160" s="21"/>
      <c r="U160" s="21"/>
      <c r="V160" s="11"/>
      <c r="W160" s="11"/>
      <c r="X160" s="11"/>
      <c r="Y160" s="11"/>
      <c r="Z160" s="11"/>
      <c r="AA160" s="11"/>
      <c r="AB160" s="11"/>
    </row>
    <row r="161" spans="1:28" s="37" customFormat="1" ht="15.75">
      <c r="A161" s="10"/>
      <c r="B161" s="11"/>
      <c r="C161" s="12"/>
      <c r="D161" s="13"/>
      <c r="E161" s="12"/>
      <c r="F161" s="12"/>
      <c r="G161" s="12"/>
      <c r="H161" s="11"/>
      <c r="I161" s="11"/>
      <c r="J161" s="11"/>
      <c r="K161" s="11"/>
      <c r="L161" s="50"/>
      <c r="M161" s="11"/>
      <c r="N161" s="11"/>
      <c r="O161" s="11"/>
      <c r="P161" s="11"/>
      <c r="Q161" s="11"/>
      <c r="R161" s="11"/>
      <c r="S161" s="11"/>
      <c r="T161" s="21"/>
      <c r="U161" s="21"/>
      <c r="V161" s="11"/>
      <c r="W161" s="11"/>
      <c r="X161" s="11"/>
      <c r="Y161" s="11"/>
      <c r="Z161" s="11"/>
      <c r="AA161" s="11"/>
      <c r="AB161" s="11"/>
    </row>
    <row r="162" spans="1:28" s="37" customFormat="1" ht="15.75">
      <c r="A162" s="10"/>
      <c r="B162" s="11"/>
      <c r="C162" s="12"/>
      <c r="D162" s="13"/>
      <c r="E162" s="12"/>
      <c r="F162" s="12"/>
      <c r="G162" s="12"/>
      <c r="H162" s="11"/>
      <c r="I162" s="11"/>
      <c r="J162" s="11"/>
      <c r="K162" s="11"/>
      <c r="L162" s="50"/>
      <c r="M162" s="11"/>
      <c r="N162" s="11"/>
      <c r="O162" s="11"/>
      <c r="P162" s="11"/>
      <c r="Q162" s="11"/>
      <c r="R162" s="11"/>
      <c r="S162" s="11"/>
      <c r="T162" s="21"/>
      <c r="U162" s="21"/>
      <c r="V162" s="11"/>
      <c r="W162" s="11"/>
      <c r="X162" s="11"/>
      <c r="Y162" s="11"/>
      <c r="Z162" s="11"/>
      <c r="AA162" s="11"/>
      <c r="AB162" s="11"/>
    </row>
    <row r="163" spans="1:28" s="37" customFormat="1" ht="15.75">
      <c r="A163" s="10"/>
      <c r="B163" s="11"/>
      <c r="C163" s="12"/>
      <c r="D163" s="13"/>
      <c r="E163" s="12"/>
      <c r="F163" s="12"/>
      <c r="G163" s="12"/>
      <c r="H163" s="11"/>
      <c r="I163" s="11"/>
      <c r="J163" s="11"/>
      <c r="K163" s="11"/>
      <c r="L163" s="50"/>
      <c r="M163" s="11"/>
      <c r="N163" s="11"/>
      <c r="O163" s="11"/>
      <c r="P163" s="11"/>
      <c r="Q163" s="11"/>
      <c r="R163" s="11"/>
      <c r="S163" s="11"/>
      <c r="T163" s="21"/>
      <c r="U163" s="21"/>
      <c r="V163" s="11"/>
      <c r="W163" s="11"/>
      <c r="X163" s="11"/>
      <c r="Y163" s="11"/>
      <c r="Z163" s="11"/>
      <c r="AA163" s="11"/>
      <c r="AB163" s="11"/>
    </row>
    <row r="164" spans="1:28" s="37" customFormat="1" ht="15.75">
      <c r="A164" s="10"/>
      <c r="B164" s="11"/>
      <c r="C164" s="12"/>
      <c r="D164" s="13"/>
      <c r="E164" s="12"/>
      <c r="F164" s="12"/>
      <c r="G164" s="12"/>
      <c r="H164" s="11"/>
      <c r="I164" s="11"/>
      <c r="J164" s="11"/>
      <c r="K164" s="11"/>
      <c r="L164" s="50"/>
      <c r="M164" s="11"/>
      <c r="N164" s="11"/>
      <c r="O164" s="11"/>
      <c r="P164" s="11"/>
      <c r="Q164" s="11"/>
      <c r="R164" s="11"/>
      <c r="S164" s="11"/>
      <c r="T164" s="21"/>
      <c r="U164" s="21"/>
      <c r="V164" s="11"/>
      <c r="W164" s="11"/>
      <c r="X164" s="11"/>
      <c r="Y164" s="11"/>
      <c r="Z164" s="11"/>
      <c r="AA164" s="11"/>
      <c r="AB164" s="11"/>
    </row>
    <row r="165" spans="1:28" s="41" customFormat="1" ht="15.75">
      <c r="A165" s="10"/>
      <c r="B165" s="11"/>
      <c r="C165" s="12"/>
      <c r="D165" s="13"/>
      <c r="E165" s="12"/>
      <c r="F165" s="12"/>
      <c r="G165" s="12"/>
      <c r="H165" s="11"/>
      <c r="I165" s="11"/>
      <c r="J165" s="11"/>
      <c r="K165" s="11"/>
      <c r="L165" s="50"/>
      <c r="M165" s="11"/>
      <c r="N165" s="11"/>
      <c r="O165" s="11"/>
      <c r="P165" s="11"/>
      <c r="Q165" s="11"/>
      <c r="R165" s="11"/>
      <c r="S165" s="11"/>
      <c r="T165" s="21"/>
      <c r="U165" s="21"/>
      <c r="V165" s="11"/>
      <c r="W165" s="11"/>
      <c r="X165" s="11"/>
      <c r="Y165" s="11"/>
      <c r="Z165" s="11"/>
      <c r="AA165" s="11"/>
      <c r="AB165" s="11"/>
    </row>
    <row r="166" spans="1:28" s="41" customFormat="1" ht="15.75">
      <c r="A166" s="10"/>
      <c r="B166" s="11"/>
      <c r="C166" s="12"/>
      <c r="D166" s="13"/>
      <c r="E166" s="12"/>
      <c r="F166" s="12"/>
      <c r="G166" s="12"/>
      <c r="H166" s="11"/>
      <c r="I166" s="11"/>
      <c r="J166" s="11"/>
      <c r="K166" s="11"/>
      <c r="L166" s="50"/>
      <c r="M166" s="11"/>
      <c r="N166" s="11"/>
      <c r="O166" s="11"/>
      <c r="P166" s="11"/>
      <c r="Q166" s="11"/>
      <c r="R166" s="11"/>
      <c r="S166" s="11"/>
      <c r="T166" s="21"/>
      <c r="U166" s="21"/>
      <c r="V166" s="11"/>
      <c r="W166" s="11"/>
      <c r="X166" s="11"/>
      <c r="Y166" s="11"/>
      <c r="Z166" s="11"/>
      <c r="AA166" s="11"/>
      <c r="AB166" s="11"/>
    </row>
    <row r="167" spans="1:28" s="41" customFormat="1" ht="15.75">
      <c r="A167" s="10"/>
      <c r="B167" s="11"/>
      <c r="C167" s="12"/>
      <c r="D167" s="13"/>
      <c r="E167" s="12"/>
      <c r="F167" s="12"/>
      <c r="G167" s="12"/>
      <c r="H167" s="11"/>
      <c r="I167" s="11"/>
      <c r="J167" s="11"/>
      <c r="K167" s="11"/>
      <c r="L167" s="50"/>
      <c r="M167" s="11"/>
      <c r="N167" s="11"/>
      <c r="O167" s="11"/>
      <c r="P167" s="11"/>
      <c r="Q167" s="11"/>
      <c r="R167" s="11"/>
      <c r="S167" s="11"/>
      <c r="T167" s="21"/>
      <c r="U167" s="21"/>
      <c r="V167" s="11"/>
      <c r="W167" s="11"/>
      <c r="X167" s="11"/>
      <c r="Y167" s="11"/>
      <c r="Z167" s="11"/>
      <c r="AA167" s="11"/>
      <c r="AB167" s="11"/>
    </row>
    <row r="168" spans="1:28" s="41" customFormat="1" ht="15.75">
      <c r="A168" s="10"/>
      <c r="B168" s="11"/>
      <c r="C168" s="12"/>
      <c r="D168" s="13"/>
      <c r="E168" s="12"/>
      <c r="F168" s="12"/>
      <c r="G168" s="12"/>
      <c r="H168" s="11"/>
      <c r="I168" s="11"/>
      <c r="J168" s="11"/>
      <c r="K168" s="11"/>
      <c r="L168" s="50"/>
      <c r="M168" s="11"/>
      <c r="N168" s="11"/>
      <c r="O168" s="11"/>
      <c r="P168" s="11"/>
      <c r="Q168" s="11"/>
      <c r="R168" s="11"/>
      <c r="S168" s="11"/>
      <c r="T168" s="21"/>
      <c r="U168" s="21"/>
      <c r="V168" s="11"/>
      <c r="W168" s="11"/>
      <c r="X168" s="11"/>
      <c r="Y168" s="11"/>
      <c r="Z168" s="11"/>
      <c r="AA168" s="11"/>
      <c r="AB168" s="11"/>
    </row>
    <row r="169" spans="1:28" s="41" customFormat="1" ht="15.75">
      <c r="A169" s="10"/>
      <c r="B169" s="11"/>
      <c r="C169" s="12"/>
      <c r="D169" s="13"/>
      <c r="E169" s="12"/>
      <c r="F169" s="12"/>
      <c r="G169" s="12"/>
      <c r="H169" s="11"/>
      <c r="I169" s="11"/>
      <c r="J169" s="11"/>
      <c r="K169" s="11"/>
      <c r="L169" s="50"/>
      <c r="M169" s="11"/>
      <c r="N169" s="11"/>
      <c r="O169" s="11"/>
      <c r="P169" s="11"/>
      <c r="Q169" s="11"/>
      <c r="R169" s="11"/>
      <c r="S169" s="11"/>
      <c r="T169" s="21"/>
      <c r="U169" s="21"/>
      <c r="V169" s="11"/>
      <c r="W169" s="11"/>
      <c r="X169" s="11"/>
      <c r="Y169" s="11"/>
      <c r="Z169" s="11"/>
      <c r="AA169" s="11"/>
      <c r="AB169" s="11"/>
    </row>
    <row r="170" spans="1:28" s="41" customFormat="1" ht="15.75">
      <c r="A170" s="10"/>
      <c r="B170" s="11"/>
      <c r="C170" s="12"/>
      <c r="D170" s="13"/>
      <c r="E170" s="12"/>
      <c r="F170" s="12"/>
      <c r="G170" s="12"/>
      <c r="H170" s="11"/>
      <c r="I170" s="11"/>
      <c r="J170" s="11"/>
      <c r="K170" s="11"/>
      <c r="L170" s="50"/>
      <c r="M170" s="11"/>
      <c r="N170" s="11"/>
      <c r="O170" s="11"/>
      <c r="P170" s="11"/>
      <c r="Q170" s="11"/>
      <c r="R170" s="11"/>
      <c r="S170" s="11"/>
      <c r="T170" s="21"/>
      <c r="U170" s="21"/>
      <c r="V170" s="11"/>
      <c r="W170" s="11"/>
      <c r="X170" s="11"/>
      <c r="Y170" s="11"/>
      <c r="Z170" s="11"/>
      <c r="AA170" s="11"/>
      <c r="AB170" s="11"/>
    </row>
    <row r="171" spans="1:28" s="41" customFormat="1" ht="15.75">
      <c r="A171" s="10"/>
      <c r="B171" s="11"/>
      <c r="C171" s="12"/>
      <c r="D171" s="13"/>
      <c r="E171" s="12"/>
      <c r="F171" s="12"/>
      <c r="G171" s="12"/>
      <c r="H171" s="11"/>
      <c r="I171" s="11"/>
      <c r="J171" s="11"/>
      <c r="K171" s="11"/>
      <c r="L171" s="50"/>
      <c r="M171" s="11"/>
      <c r="N171" s="11"/>
      <c r="O171" s="11"/>
      <c r="P171" s="11"/>
      <c r="Q171" s="11"/>
      <c r="R171" s="11"/>
      <c r="S171" s="11"/>
      <c r="T171" s="21"/>
      <c r="U171" s="21"/>
      <c r="V171" s="11"/>
      <c r="W171" s="11"/>
      <c r="X171" s="11"/>
      <c r="Y171" s="11"/>
      <c r="Z171" s="11"/>
      <c r="AA171" s="11"/>
      <c r="AB171" s="11"/>
    </row>
    <row r="172" spans="1:28" s="41" customFormat="1" ht="15.75">
      <c r="A172" s="10"/>
      <c r="B172" s="11"/>
      <c r="C172" s="12"/>
      <c r="D172" s="13"/>
      <c r="E172" s="12"/>
      <c r="F172" s="12"/>
      <c r="G172" s="12"/>
      <c r="H172" s="11"/>
      <c r="I172" s="11"/>
      <c r="J172" s="11"/>
      <c r="K172" s="11"/>
      <c r="L172" s="50"/>
      <c r="M172" s="11"/>
      <c r="N172" s="11"/>
      <c r="O172" s="11"/>
      <c r="P172" s="11"/>
      <c r="Q172" s="11"/>
      <c r="R172" s="11"/>
      <c r="S172" s="11"/>
      <c r="T172" s="21"/>
      <c r="U172" s="21"/>
      <c r="V172" s="11"/>
      <c r="W172" s="11"/>
      <c r="X172" s="11"/>
      <c r="Y172" s="11"/>
      <c r="Z172" s="11"/>
      <c r="AA172" s="11"/>
      <c r="AB172" s="11"/>
    </row>
    <row r="173" spans="1:28" s="41" customFormat="1" ht="15.75">
      <c r="A173" s="10"/>
      <c r="B173" s="11"/>
      <c r="C173" s="12"/>
      <c r="D173" s="13"/>
      <c r="E173" s="12"/>
      <c r="F173" s="12"/>
      <c r="G173" s="12"/>
      <c r="H173" s="11"/>
      <c r="I173" s="11"/>
      <c r="J173" s="11"/>
      <c r="K173" s="11"/>
      <c r="L173" s="50"/>
      <c r="M173" s="11"/>
      <c r="N173" s="11"/>
      <c r="O173" s="11"/>
      <c r="P173" s="11"/>
      <c r="Q173" s="11"/>
      <c r="R173" s="11"/>
      <c r="S173" s="11"/>
      <c r="T173" s="21"/>
      <c r="U173" s="21"/>
      <c r="V173" s="11"/>
      <c r="W173" s="11"/>
      <c r="X173" s="11"/>
      <c r="Y173" s="11"/>
      <c r="Z173" s="11"/>
      <c r="AA173" s="11"/>
      <c r="AB173" s="11"/>
    </row>
    <row r="174" spans="1:28" s="41" customFormat="1" ht="15.75">
      <c r="A174" s="10"/>
      <c r="B174" s="11"/>
      <c r="C174" s="12"/>
      <c r="D174" s="13"/>
      <c r="E174" s="12"/>
      <c r="F174" s="12"/>
      <c r="G174" s="12"/>
      <c r="H174" s="11"/>
      <c r="I174" s="11"/>
      <c r="J174" s="11"/>
      <c r="K174" s="11"/>
      <c r="L174" s="50"/>
      <c r="M174" s="11"/>
      <c r="N174" s="11"/>
      <c r="O174" s="11"/>
      <c r="P174" s="11"/>
      <c r="Q174" s="11"/>
      <c r="R174" s="11"/>
      <c r="S174" s="11"/>
      <c r="T174" s="21"/>
      <c r="U174" s="21"/>
      <c r="V174" s="11"/>
      <c r="W174" s="11"/>
      <c r="X174" s="11"/>
      <c r="Y174" s="11"/>
      <c r="Z174" s="11"/>
      <c r="AA174" s="11"/>
      <c r="AB174" s="11"/>
    </row>
    <row r="175" spans="1:28" s="41" customFormat="1" ht="15.75">
      <c r="A175" s="10"/>
      <c r="B175" s="11"/>
      <c r="C175" s="12"/>
      <c r="D175" s="13"/>
      <c r="E175" s="12"/>
      <c r="F175" s="12"/>
      <c r="G175" s="12"/>
      <c r="H175" s="11"/>
      <c r="I175" s="11"/>
      <c r="J175" s="11"/>
      <c r="K175" s="11"/>
      <c r="L175" s="50"/>
      <c r="M175" s="11"/>
      <c r="N175" s="11"/>
      <c r="O175" s="11"/>
      <c r="P175" s="11"/>
      <c r="Q175" s="11"/>
      <c r="R175" s="11"/>
      <c r="S175" s="11"/>
      <c r="T175" s="21"/>
      <c r="U175" s="21"/>
      <c r="V175" s="11"/>
      <c r="W175" s="11"/>
      <c r="X175" s="11"/>
      <c r="Y175" s="11"/>
      <c r="Z175" s="11"/>
      <c r="AA175" s="11"/>
      <c r="AB175" s="11"/>
    </row>
    <row r="176" spans="1:28" s="41" customFormat="1" ht="15.75">
      <c r="A176" s="10"/>
      <c r="B176" s="11"/>
      <c r="C176" s="12"/>
      <c r="D176" s="13"/>
      <c r="E176" s="12"/>
      <c r="F176" s="12"/>
      <c r="G176" s="12"/>
      <c r="H176" s="11"/>
      <c r="I176" s="11"/>
      <c r="J176" s="11"/>
      <c r="K176" s="11"/>
      <c r="L176" s="50"/>
      <c r="M176" s="11"/>
      <c r="N176" s="11"/>
      <c r="O176" s="11"/>
      <c r="P176" s="11"/>
      <c r="Q176" s="11"/>
      <c r="R176" s="11"/>
      <c r="S176" s="11"/>
      <c r="T176" s="21"/>
      <c r="U176" s="21"/>
      <c r="V176" s="11"/>
      <c r="W176" s="11"/>
      <c r="X176" s="11"/>
      <c r="Y176" s="11"/>
      <c r="Z176" s="11"/>
      <c r="AA176" s="11"/>
      <c r="AB176" s="11"/>
    </row>
    <row r="177" spans="1:28" s="43" customFormat="1" ht="15.75">
      <c r="A177" s="10"/>
      <c r="B177" s="11"/>
      <c r="C177" s="12"/>
      <c r="D177" s="13"/>
      <c r="E177" s="12"/>
      <c r="F177" s="12"/>
      <c r="G177" s="12"/>
      <c r="H177" s="11"/>
      <c r="I177" s="11"/>
      <c r="J177" s="11"/>
      <c r="K177" s="11"/>
      <c r="L177" s="50"/>
      <c r="M177" s="11"/>
      <c r="N177" s="11"/>
      <c r="O177" s="11"/>
      <c r="P177" s="11"/>
      <c r="Q177" s="11"/>
      <c r="R177" s="11"/>
      <c r="S177" s="11"/>
      <c r="T177" s="21"/>
      <c r="U177" s="21"/>
      <c r="V177" s="11"/>
      <c r="W177" s="11"/>
      <c r="X177" s="11"/>
      <c r="Y177" s="11"/>
      <c r="Z177" s="11"/>
      <c r="AA177" s="11"/>
      <c r="AB177" s="11"/>
    </row>
    <row r="178" spans="1:28" s="37" customFormat="1" ht="15.75">
      <c r="A178" s="10"/>
      <c r="B178" s="11"/>
      <c r="C178" s="12"/>
      <c r="D178" s="13"/>
      <c r="E178" s="12"/>
      <c r="F178" s="12"/>
      <c r="G178" s="12"/>
      <c r="H178" s="11"/>
      <c r="I178" s="11"/>
      <c r="J178" s="11"/>
      <c r="K178" s="11"/>
      <c r="L178" s="50"/>
      <c r="M178" s="11"/>
      <c r="N178" s="11"/>
      <c r="O178" s="11"/>
      <c r="P178" s="11"/>
      <c r="Q178" s="11"/>
      <c r="R178" s="11"/>
      <c r="S178" s="11"/>
      <c r="T178" s="21"/>
      <c r="U178" s="21"/>
      <c r="V178" s="11"/>
      <c r="W178" s="11"/>
      <c r="X178" s="11"/>
      <c r="Y178" s="11"/>
      <c r="Z178" s="11"/>
      <c r="AA178" s="11"/>
      <c r="AB178" s="11"/>
    </row>
    <row r="179" spans="1:28" s="37" customFormat="1" ht="15.75">
      <c r="A179" s="10"/>
      <c r="B179" s="11"/>
      <c r="C179" s="12"/>
      <c r="D179" s="13"/>
      <c r="E179" s="12"/>
      <c r="F179" s="12"/>
      <c r="G179" s="12"/>
      <c r="H179" s="11"/>
      <c r="I179" s="11"/>
      <c r="J179" s="11"/>
      <c r="K179" s="11"/>
      <c r="L179" s="50"/>
      <c r="M179" s="11"/>
      <c r="N179" s="11"/>
      <c r="O179" s="11"/>
      <c r="P179" s="11"/>
      <c r="Q179" s="11"/>
      <c r="R179" s="11"/>
      <c r="S179" s="11"/>
      <c r="T179" s="21"/>
      <c r="U179" s="21"/>
      <c r="V179" s="11"/>
      <c r="W179" s="11"/>
      <c r="X179" s="11"/>
      <c r="Y179" s="11"/>
      <c r="Z179" s="11"/>
      <c r="AA179" s="11"/>
      <c r="AB179" s="11"/>
    </row>
    <row r="180" spans="1:28" s="37" customFormat="1" ht="15.75">
      <c r="A180" s="10"/>
      <c r="B180" s="11"/>
      <c r="C180" s="12"/>
      <c r="D180" s="13"/>
      <c r="E180" s="12"/>
      <c r="F180" s="12"/>
      <c r="G180" s="12"/>
      <c r="H180" s="11"/>
      <c r="I180" s="11"/>
      <c r="J180" s="11"/>
      <c r="K180" s="11"/>
      <c r="L180" s="50"/>
      <c r="M180" s="11"/>
      <c r="N180" s="11"/>
      <c r="O180" s="11"/>
      <c r="P180" s="11"/>
      <c r="Q180" s="11"/>
      <c r="R180" s="11"/>
      <c r="S180" s="11"/>
      <c r="T180" s="21"/>
      <c r="U180" s="21"/>
      <c r="V180" s="11"/>
      <c r="W180" s="11"/>
      <c r="X180" s="11"/>
      <c r="Y180" s="11"/>
      <c r="Z180" s="11"/>
      <c r="AA180" s="11"/>
      <c r="AB180" s="11"/>
    </row>
    <row r="181" spans="1:28" s="37" customFormat="1" ht="15.75">
      <c r="A181" s="10"/>
      <c r="B181" s="11"/>
      <c r="C181" s="12"/>
      <c r="D181" s="13"/>
      <c r="E181" s="12"/>
      <c r="F181" s="12"/>
      <c r="G181" s="12"/>
      <c r="H181" s="11"/>
      <c r="I181" s="11"/>
      <c r="J181" s="11"/>
      <c r="K181" s="11"/>
      <c r="L181" s="50"/>
      <c r="M181" s="11"/>
      <c r="N181" s="11"/>
      <c r="O181" s="11"/>
      <c r="P181" s="11"/>
      <c r="Q181" s="11"/>
      <c r="R181" s="11"/>
      <c r="S181" s="11"/>
      <c r="T181" s="21"/>
      <c r="U181" s="21"/>
      <c r="V181" s="11"/>
      <c r="W181" s="11"/>
      <c r="X181" s="11"/>
      <c r="Y181" s="11"/>
      <c r="Z181" s="11"/>
      <c r="AA181" s="11"/>
      <c r="AB181" s="11"/>
    </row>
    <row r="182" spans="1:28" s="37" customFormat="1" ht="15.75">
      <c r="A182" s="10"/>
      <c r="B182" s="11"/>
      <c r="C182" s="12"/>
      <c r="D182" s="13"/>
      <c r="E182" s="12"/>
      <c r="F182" s="12"/>
      <c r="G182" s="12"/>
      <c r="H182" s="11"/>
      <c r="I182" s="11"/>
      <c r="J182" s="11"/>
      <c r="K182" s="11"/>
      <c r="L182" s="50"/>
      <c r="M182" s="11"/>
      <c r="N182" s="11"/>
      <c r="O182" s="11"/>
      <c r="P182" s="11"/>
      <c r="Q182" s="11"/>
      <c r="R182" s="11"/>
      <c r="S182" s="11"/>
      <c r="T182" s="21"/>
      <c r="U182" s="21"/>
      <c r="V182" s="11"/>
      <c r="W182" s="11"/>
      <c r="X182" s="11"/>
      <c r="Y182" s="11"/>
      <c r="Z182" s="11"/>
      <c r="AA182" s="11"/>
      <c r="AB182" s="11"/>
    </row>
    <row r="183" spans="1:28" s="37" customFormat="1" ht="15.75">
      <c r="A183" s="10"/>
      <c r="B183" s="11"/>
      <c r="C183" s="12"/>
      <c r="D183" s="13"/>
      <c r="E183" s="12"/>
      <c r="F183" s="12"/>
      <c r="G183" s="12"/>
      <c r="H183" s="11"/>
      <c r="I183" s="11"/>
      <c r="J183" s="11"/>
      <c r="K183" s="11"/>
      <c r="L183" s="50"/>
      <c r="M183" s="11"/>
      <c r="N183" s="11"/>
      <c r="O183" s="11"/>
      <c r="P183" s="11"/>
      <c r="Q183" s="11"/>
      <c r="R183" s="11"/>
      <c r="S183" s="11"/>
      <c r="T183" s="21"/>
      <c r="U183" s="21"/>
      <c r="V183" s="11"/>
      <c r="W183" s="11"/>
      <c r="X183" s="11"/>
      <c r="Y183" s="11"/>
      <c r="Z183" s="11"/>
      <c r="AA183" s="11"/>
      <c r="AB183" s="11"/>
    </row>
    <row r="184" spans="1:28" s="37" customFormat="1" ht="18.75" customHeight="1">
      <c r="A184" s="10"/>
      <c r="B184" s="11"/>
      <c r="C184" s="12"/>
      <c r="D184" s="13"/>
      <c r="E184" s="12"/>
      <c r="F184" s="12"/>
      <c r="G184" s="12"/>
      <c r="H184" s="11"/>
      <c r="I184" s="11"/>
      <c r="J184" s="11"/>
      <c r="K184" s="11"/>
      <c r="L184" s="50"/>
      <c r="M184" s="11"/>
      <c r="N184" s="11"/>
      <c r="O184" s="11"/>
      <c r="P184" s="11"/>
      <c r="Q184" s="11"/>
      <c r="R184" s="11"/>
      <c r="S184" s="11"/>
      <c r="T184" s="21"/>
      <c r="U184" s="21"/>
      <c r="V184" s="11"/>
      <c r="W184" s="11"/>
      <c r="X184" s="11"/>
      <c r="Y184" s="11"/>
      <c r="Z184" s="11"/>
      <c r="AA184" s="11"/>
      <c r="AB184" s="11"/>
    </row>
    <row r="185" spans="1:28" s="37" customFormat="1" ht="15.75">
      <c r="A185" s="10"/>
      <c r="B185" s="11"/>
      <c r="C185" s="12"/>
      <c r="D185" s="13"/>
      <c r="E185" s="12"/>
      <c r="F185" s="12"/>
      <c r="G185" s="12"/>
      <c r="H185" s="11"/>
      <c r="I185" s="11"/>
      <c r="J185" s="11"/>
      <c r="K185" s="11"/>
      <c r="L185" s="50"/>
      <c r="M185" s="11"/>
      <c r="N185" s="11"/>
      <c r="O185" s="11"/>
      <c r="P185" s="11"/>
      <c r="Q185" s="11"/>
      <c r="R185" s="11"/>
      <c r="S185" s="11"/>
      <c r="T185" s="21"/>
      <c r="U185" s="21"/>
      <c r="V185" s="11"/>
      <c r="W185" s="11"/>
      <c r="X185" s="11"/>
      <c r="Y185" s="11"/>
      <c r="Z185" s="11"/>
      <c r="AA185" s="11"/>
      <c r="AB185" s="11"/>
    </row>
    <row r="186" spans="1:28" s="37" customFormat="1" ht="15.75">
      <c r="A186" s="10"/>
      <c r="B186" s="11"/>
      <c r="C186" s="12"/>
      <c r="D186" s="13"/>
      <c r="E186" s="12"/>
      <c r="F186" s="12"/>
      <c r="G186" s="12"/>
      <c r="H186" s="11"/>
      <c r="I186" s="11"/>
      <c r="J186" s="11"/>
      <c r="K186" s="11"/>
      <c r="L186" s="50"/>
      <c r="M186" s="11"/>
      <c r="N186" s="11"/>
      <c r="O186" s="11"/>
      <c r="P186" s="11"/>
      <c r="Q186" s="11"/>
      <c r="R186" s="11"/>
      <c r="S186" s="11"/>
      <c r="T186" s="21"/>
      <c r="U186" s="21"/>
      <c r="V186" s="11"/>
      <c r="W186" s="11"/>
      <c r="X186" s="11"/>
      <c r="Y186" s="11"/>
      <c r="Z186" s="11"/>
      <c r="AA186" s="11"/>
      <c r="AB186" s="11"/>
    </row>
    <row r="187" spans="1:28" s="37" customFormat="1" ht="15.75">
      <c r="A187" s="10"/>
      <c r="B187" s="11"/>
      <c r="C187" s="12"/>
      <c r="D187" s="13"/>
      <c r="E187" s="12"/>
      <c r="F187" s="12"/>
      <c r="G187" s="12"/>
      <c r="H187" s="11"/>
      <c r="I187" s="11"/>
      <c r="J187" s="11"/>
      <c r="K187" s="11"/>
      <c r="L187" s="50"/>
      <c r="M187" s="11"/>
      <c r="N187" s="11"/>
      <c r="O187" s="11"/>
      <c r="P187" s="11"/>
      <c r="Q187" s="11"/>
      <c r="R187" s="11"/>
      <c r="S187" s="11"/>
      <c r="T187" s="21"/>
      <c r="U187" s="21"/>
      <c r="V187" s="11"/>
      <c r="W187" s="11"/>
      <c r="X187" s="11"/>
      <c r="Y187" s="11"/>
      <c r="Z187" s="11"/>
      <c r="AA187" s="11"/>
      <c r="AB187" s="11"/>
    </row>
    <row r="188" spans="1:28" s="37" customFormat="1" ht="15.75">
      <c r="A188" s="10"/>
      <c r="B188" s="11"/>
      <c r="C188" s="12"/>
      <c r="D188" s="13"/>
      <c r="E188" s="12"/>
      <c r="F188" s="12"/>
      <c r="G188" s="12"/>
      <c r="H188" s="11"/>
      <c r="I188" s="11"/>
      <c r="J188" s="11"/>
      <c r="K188" s="11"/>
      <c r="L188" s="50"/>
      <c r="M188" s="11"/>
      <c r="N188" s="11"/>
      <c r="O188" s="11"/>
      <c r="P188" s="11"/>
      <c r="Q188" s="11"/>
      <c r="R188" s="11"/>
      <c r="S188" s="11"/>
      <c r="T188" s="21"/>
      <c r="U188" s="21"/>
      <c r="V188" s="11"/>
      <c r="W188" s="11"/>
      <c r="X188" s="11"/>
      <c r="Y188" s="11"/>
      <c r="Z188" s="11"/>
      <c r="AA188" s="11"/>
      <c r="AB188" s="11"/>
    </row>
    <row r="189" spans="1:28" s="37" customFormat="1" ht="15.75">
      <c r="A189" s="10"/>
      <c r="B189" s="11"/>
      <c r="C189" s="12"/>
      <c r="D189" s="13"/>
      <c r="E189" s="12"/>
      <c r="F189" s="12"/>
      <c r="G189" s="12"/>
      <c r="H189" s="11"/>
      <c r="I189" s="11"/>
      <c r="J189" s="11"/>
      <c r="K189" s="11"/>
      <c r="L189" s="50"/>
      <c r="M189" s="11"/>
      <c r="N189" s="11"/>
      <c r="O189" s="11"/>
      <c r="P189" s="11"/>
      <c r="Q189" s="11"/>
      <c r="R189" s="11"/>
      <c r="S189" s="11"/>
      <c r="T189" s="21"/>
      <c r="U189" s="21"/>
      <c r="V189" s="11"/>
      <c r="W189" s="11"/>
      <c r="X189" s="11"/>
      <c r="Y189" s="11"/>
      <c r="Z189" s="11"/>
      <c r="AA189" s="11"/>
      <c r="AB189" s="11"/>
    </row>
    <row r="190" spans="1:28" s="37" customFormat="1" ht="15.75">
      <c r="A190" s="10"/>
      <c r="B190" s="11"/>
      <c r="C190" s="12"/>
      <c r="D190" s="13"/>
      <c r="E190" s="12"/>
      <c r="F190" s="12"/>
      <c r="G190" s="12"/>
      <c r="H190" s="11"/>
      <c r="I190" s="11"/>
      <c r="J190" s="11"/>
      <c r="K190" s="11"/>
      <c r="L190" s="50"/>
      <c r="M190" s="11"/>
      <c r="N190" s="11"/>
      <c r="O190" s="11"/>
      <c r="P190" s="11"/>
      <c r="Q190" s="11"/>
      <c r="R190" s="11"/>
      <c r="S190" s="11"/>
      <c r="T190" s="21"/>
      <c r="U190" s="21"/>
      <c r="V190" s="11"/>
      <c r="W190" s="11"/>
      <c r="X190" s="11"/>
      <c r="Y190" s="11"/>
      <c r="Z190" s="11"/>
      <c r="AA190" s="11"/>
      <c r="AB190" s="11"/>
    </row>
  </sheetData>
  <sheetProtection/>
  <mergeCells count="168">
    <mergeCell ref="N122:P122"/>
    <mergeCell ref="A119:M119"/>
    <mergeCell ref="A120:M120"/>
    <mergeCell ref="A121:M121"/>
    <mergeCell ref="O116:P116"/>
    <mergeCell ref="O117:P117"/>
    <mergeCell ref="O118:P118"/>
    <mergeCell ref="O119:P119"/>
    <mergeCell ref="O120:P120"/>
    <mergeCell ref="N121:P121"/>
    <mergeCell ref="A85:Q85"/>
    <mergeCell ref="O86:P86"/>
    <mergeCell ref="O87:P87"/>
    <mergeCell ref="O88:P88"/>
    <mergeCell ref="O89:P89"/>
    <mergeCell ref="O38:P38"/>
    <mergeCell ref="A39:B39"/>
    <mergeCell ref="O39:P39"/>
    <mergeCell ref="A84:B84"/>
    <mergeCell ref="O84:P84"/>
    <mergeCell ref="O109:P109"/>
    <mergeCell ref="O110:P110"/>
    <mergeCell ref="O111:P111"/>
    <mergeCell ref="O104:P104"/>
    <mergeCell ref="A95:B95"/>
    <mergeCell ref="A96:Q96"/>
    <mergeCell ref="A98:B98"/>
    <mergeCell ref="A101:M101"/>
    <mergeCell ref="O101:P101"/>
    <mergeCell ref="O112:P112"/>
    <mergeCell ref="O93:P93"/>
    <mergeCell ref="O94:P94"/>
    <mergeCell ref="O95:P95"/>
    <mergeCell ref="O97:P97"/>
    <mergeCell ref="O98:P98"/>
    <mergeCell ref="N105:P105"/>
    <mergeCell ref="N106:P106"/>
    <mergeCell ref="O102:P102"/>
    <mergeCell ref="O103:P103"/>
    <mergeCell ref="N113:P113"/>
    <mergeCell ref="N114:P114"/>
    <mergeCell ref="H124:M124"/>
    <mergeCell ref="H125:M125"/>
    <mergeCell ref="H126:M126"/>
    <mergeCell ref="A102:M102"/>
    <mergeCell ref="A103:M103"/>
    <mergeCell ref="A104:M104"/>
    <mergeCell ref="A105:M105"/>
    <mergeCell ref="O108:P108"/>
    <mergeCell ref="H127:M127"/>
    <mergeCell ref="A108:E108"/>
    <mergeCell ref="A109:M109"/>
    <mergeCell ref="A110:M110"/>
    <mergeCell ref="A111:M111"/>
    <mergeCell ref="A112:M112"/>
    <mergeCell ref="A113:M113"/>
    <mergeCell ref="A116:E116"/>
    <mergeCell ref="A117:M117"/>
    <mergeCell ref="A118:M118"/>
    <mergeCell ref="A91:Q91"/>
    <mergeCell ref="A92:Q92"/>
    <mergeCell ref="O90:P90"/>
    <mergeCell ref="A90:B90"/>
    <mergeCell ref="O100:P100"/>
    <mergeCell ref="A79:B79"/>
    <mergeCell ref="O79:P79"/>
    <mergeCell ref="A80:Q80"/>
    <mergeCell ref="A81:Q81"/>
    <mergeCell ref="O82:P82"/>
    <mergeCell ref="O83:P83"/>
    <mergeCell ref="A99:Q99"/>
    <mergeCell ref="A100:E100"/>
    <mergeCell ref="A62:B62"/>
    <mergeCell ref="O62:P62"/>
    <mergeCell ref="A75:Q75"/>
    <mergeCell ref="A76:Q76"/>
    <mergeCell ref="O77:P77"/>
    <mergeCell ref="O78:P78"/>
    <mergeCell ref="A63:Q63"/>
    <mergeCell ref="O56:P56"/>
    <mergeCell ref="O57:P57"/>
    <mergeCell ref="O58:P58"/>
    <mergeCell ref="O59:P59"/>
    <mergeCell ref="O60:P60"/>
    <mergeCell ref="O61:P61"/>
    <mergeCell ref="O50:P50"/>
    <mergeCell ref="O51:P51"/>
    <mergeCell ref="O52:P52"/>
    <mergeCell ref="A53:B53"/>
    <mergeCell ref="O53:P53"/>
    <mergeCell ref="A55:Q55"/>
    <mergeCell ref="O44:P44"/>
    <mergeCell ref="O45:P45"/>
    <mergeCell ref="O46:P46"/>
    <mergeCell ref="O47:P47"/>
    <mergeCell ref="O48:P48"/>
    <mergeCell ref="O49:P49"/>
    <mergeCell ref="A33:B33"/>
    <mergeCell ref="O33:P33"/>
    <mergeCell ref="A40:Q40"/>
    <mergeCell ref="A41:Q41"/>
    <mergeCell ref="A42:Q42"/>
    <mergeCell ref="O43:P43"/>
    <mergeCell ref="A34:Q34"/>
    <mergeCell ref="O35:P35"/>
    <mergeCell ref="O36:P36"/>
    <mergeCell ref="O37:P37"/>
    <mergeCell ref="A21:Q21"/>
    <mergeCell ref="O25:P25"/>
    <mergeCell ref="A26:B26"/>
    <mergeCell ref="O26:P26"/>
    <mergeCell ref="A28:Q28"/>
    <mergeCell ref="O32:P32"/>
    <mergeCell ref="O29:P29"/>
    <mergeCell ref="O30:P30"/>
    <mergeCell ref="O31:P31"/>
    <mergeCell ref="O24:P24"/>
    <mergeCell ref="O19:P19"/>
    <mergeCell ref="A20:B20"/>
    <mergeCell ref="O20:P20"/>
    <mergeCell ref="O14:P14"/>
    <mergeCell ref="A15:B15"/>
    <mergeCell ref="O15:P15"/>
    <mergeCell ref="A16:Q16"/>
    <mergeCell ref="O22:P22"/>
    <mergeCell ref="O23:P23"/>
    <mergeCell ref="O8:P8"/>
    <mergeCell ref="A9:Q9"/>
    <mergeCell ref="A10:Q10"/>
    <mergeCell ref="O11:P11"/>
    <mergeCell ref="O12:P12"/>
    <mergeCell ref="O13:P13"/>
    <mergeCell ref="O17:P17"/>
    <mergeCell ref="O18:P18"/>
    <mergeCell ref="N4:P4"/>
    <mergeCell ref="J5:J7"/>
    <mergeCell ref="K5:K7"/>
    <mergeCell ref="L5:L7"/>
    <mergeCell ref="O5:P5"/>
    <mergeCell ref="N6:Q6"/>
    <mergeCell ref="O7:P7"/>
    <mergeCell ref="H3:H7"/>
    <mergeCell ref="I3:L3"/>
    <mergeCell ref="M3:M7"/>
    <mergeCell ref="E4:E7"/>
    <mergeCell ref="F4:F7"/>
    <mergeCell ref="I4:I7"/>
    <mergeCell ref="J4:L4"/>
    <mergeCell ref="A1:U1"/>
    <mergeCell ref="A2:A7"/>
    <mergeCell ref="B2:B7"/>
    <mergeCell ref="C2:F2"/>
    <mergeCell ref="G2:G7"/>
    <mergeCell ref="H2:M2"/>
    <mergeCell ref="N2:AB3"/>
    <mergeCell ref="C3:C7"/>
    <mergeCell ref="D3:D7"/>
    <mergeCell ref="E3:F3"/>
    <mergeCell ref="O71:P71"/>
    <mergeCell ref="O72:P72"/>
    <mergeCell ref="O73:P73"/>
    <mergeCell ref="O64:P64"/>
    <mergeCell ref="O65:P65"/>
    <mergeCell ref="O66:P66"/>
    <mergeCell ref="O67:P67"/>
    <mergeCell ref="O68:P68"/>
    <mergeCell ref="O69:P69"/>
    <mergeCell ref="O70:P70"/>
  </mergeCells>
  <printOptions/>
  <pageMargins left="0.3937007874015748" right="0.33" top="0.75" bottom="0.41" header="0.5118110236220472" footer="0.4"/>
  <pageSetup fitToHeight="0" fitToWidth="1" horizontalDpi="600" verticalDpi="600" orientation="landscape" paperSize="9" scale="92" r:id="rId1"/>
  <rowBreaks count="4" manualBreakCount="4">
    <brk id="24" max="26" man="1"/>
    <brk id="53" max="26" man="1"/>
    <brk id="82" max="26" man="1"/>
    <brk id="10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Алена Латышева</cp:lastModifiedBy>
  <cp:lastPrinted>2017-06-02T05:27:22Z</cp:lastPrinted>
  <dcterms:created xsi:type="dcterms:W3CDTF">2003-06-23T04:55:14Z</dcterms:created>
  <dcterms:modified xsi:type="dcterms:W3CDTF">2017-08-28T05:41:59Z</dcterms:modified>
  <cp:category/>
  <cp:version/>
  <cp:contentType/>
  <cp:contentStatus/>
</cp:coreProperties>
</file>